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5" windowWidth="15225" windowHeight="8790"/>
  </bookViews>
  <sheets>
    <sheet name="доходы 2024" sheetId="14" r:id="rId1"/>
  </sheets>
  <definedNames>
    <definedName name="_xlnm.Print_Area" localSheetId="0">'доходы 2024'!$A$1:$E$93</definedName>
  </definedNames>
  <calcPr calcId="125725"/>
</workbook>
</file>

<file path=xl/calcChain.xml><?xml version="1.0" encoding="utf-8"?>
<calcChain xmlns="http://schemas.openxmlformats.org/spreadsheetml/2006/main">
  <c r="D38" i="14"/>
  <c r="E38"/>
  <c r="C38"/>
  <c r="E41"/>
  <c r="E91"/>
  <c r="E89"/>
  <c r="D86"/>
  <c r="E86"/>
  <c r="C86"/>
  <c r="E8"/>
  <c r="F9"/>
  <c r="F8"/>
  <c r="D90"/>
  <c r="E90"/>
  <c r="C90"/>
  <c r="D82"/>
  <c r="C82"/>
  <c r="E88"/>
  <c r="E87"/>
  <c r="E85"/>
  <c r="C29"/>
  <c r="D29"/>
  <c r="E28" l="1"/>
  <c r="E92"/>
  <c r="E84"/>
  <c r="E82" s="1"/>
  <c r="E83"/>
  <c r="E81"/>
  <c r="E80"/>
  <c r="E73"/>
  <c r="E74"/>
  <c r="E75"/>
  <c r="E76"/>
  <c r="E77"/>
  <c r="E78"/>
  <c r="E72"/>
  <c r="E66"/>
  <c r="E67"/>
  <c r="E68"/>
  <c r="E69"/>
  <c r="E70"/>
  <c r="E71"/>
  <c r="E65"/>
  <c r="E63"/>
  <c r="E60"/>
  <c r="E61"/>
  <c r="E59"/>
  <c r="E57"/>
  <c r="D58"/>
  <c r="D42" s="1"/>
  <c r="E46"/>
  <c r="E47"/>
  <c r="E48"/>
  <c r="E49"/>
  <c r="E50"/>
  <c r="E51"/>
  <c r="E52"/>
  <c r="E53"/>
  <c r="E54"/>
  <c r="E55"/>
  <c r="E56"/>
  <c r="E44"/>
  <c r="E45"/>
  <c r="E43"/>
  <c r="E40"/>
  <c r="E39"/>
  <c r="E31"/>
  <c r="E32"/>
  <c r="E33"/>
  <c r="E34"/>
  <c r="E35"/>
  <c r="E30"/>
  <c r="E27"/>
  <c r="E26"/>
  <c r="E22"/>
  <c r="E23"/>
  <c r="E24"/>
  <c r="E25"/>
  <c r="E21"/>
  <c r="E19"/>
  <c r="E18"/>
  <c r="E16"/>
  <c r="E15"/>
  <c r="E12"/>
  <c r="E13"/>
  <c r="E11"/>
  <c r="E9"/>
  <c r="E79"/>
  <c r="D79"/>
  <c r="D64"/>
  <c r="D62" s="1"/>
  <c r="D20"/>
  <c r="D17"/>
  <c r="D14"/>
  <c r="D10"/>
  <c r="C58"/>
  <c r="C42" s="1"/>
  <c r="C79"/>
  <c r="C64"/>
  <c r="C20"/>
  <c r="C17"/>
  <c r="C14"/>
  <c r="C10"/>
  <c r="E14" l="1"/>
  <c r="E17"/>
  <c r="D7"/>
  <c r="C7"/>
  <c r="E29"/>
  <c r="C62"/>
  <c r="C37" s="1"/>
  <c r="C36" s="1"/>
  <c r="E64"/>
  <c r="E62" s="1"/>
  <c r="E58"/>
  <c r="D37"/>
  <c r="D36" s="1"/>
  <c r="D93" s="1"/>
  <c r="E10"/>
  <c r="E20"/>
  <c r="E42"/>
  <c r="C93" l="1"/>
  <c r="E7"/>
  <c r="E37"/>
  <c r="E36" s="1"/>
  <c r="E93" l="1"/>
</calcChain>
</file>

<file path=xl/sharedStrings.xml><?xml version="1.0" encoding="utf-8"?>
<sst xmlns="http://schemas.openxmlformats.org/spreadsheetml/2006/main" count="166" uniqueCount="165">
  <si>
    <t>Код</t>
  </si>
  <si>
    <t>Наименование дохода</t>
  </si>
  <si>
    <t>НАЛОГОВЫЕ И НЕНАЛОГОВЫЕ ДОХОДЫ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</si>
  <si>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</si>
  <si>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</si>
  <si>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</si>
  <si>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</si>
  <si>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</si>
  <si>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114 00000 00 0000 000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</si>
  <si>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</si>
  <si>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</si>
  <si>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</si>
  <si>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ВСЕГО ДОХОДОВ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</si>
  <si>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</si>
  <si>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</si>
  <si>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</si>
  <si>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</si>
  <si>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</si>
  <si>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Субсидии бюджетам бюджетной системы Российской Федерации (межбюджетные субсидии)</t>
  </si>
  <si>
    <t>Платежи при пользовании природными ресурсами</t>
  </si>
  <si>
    <t>Государственная пошлина за выдачу разрешения на установку рекламной конструкции</t>
  </si>
  <si>
    <t>Прочие неналоговые доходы</t>
  </si>
  <si>
    <t>Иные межбюджетные трансферты</t>
  </si>
  <si>
    <t>Налог, взимаемый в связи с применением упрощенной системы налогообложения</t>
  </si>
  <si>
    <t>Налоги на совокупный доход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</si>
  <si>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</si>
  <si>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</si>
  <si>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</si>
  <si>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</si>
  <si>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</si>
  <si>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</si>
  <si>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1 01 02000 01 0000 110</t>
  </si>
  <si>
    <t>1 03 02000 01 0000 110</t>
  </si>
  <si>
    <t>1 05 00000 00 0000 000</t>
  </si>
  <si>
    <t>1 05 01000 00 0000 110</t>
  </si>
  <si>
    <t>1 05 03000 01 0000 110</t>
  </si>
  <si>
    <t>1 05 04000 02 0000 110</t>
  </si>
  <si>
    <t>1 06 00000 00 0000 000</t>
  </si>
  <si>
    <t>1 06 01000 00 0000 110</t>
  </si>
  <si>
    <t>1 06 06000 00 0000 110</t>
  </si>
  <si>
    <t>1 08 00000 00 0000 000</t>
  </si>
  <si>
    <t>1 11 00000 00 0000 000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</si>
  <si>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</si>
  <si>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</si>
  <si>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</si>
  <si>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</si>
  <si>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</si>
  <si>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</si>
  <si>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>тыс. рублей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</si>
  <si>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</si>
  <si>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</si>
  <si>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2 02 15001 04 0000 150</t>
  </si>
  <si>
    <t>2 02 25304 04 0000 150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</si>
  <si>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</si>
  <si>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</si>
  <si>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</si>
  <si>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</si>
  <si>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</si>
  <si>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</si>
  <si>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</si>
  <si>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</si>
  <si>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2 02 30021 04 0000 150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</si>
  <si>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</si>
  <si>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</si>
  <si>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</si>
  <si>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</si>
  <si>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</si>
  <si>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</si>
  <si>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</si>
  <si>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</si>
  <si>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2 02 35135 04 0000 150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</si>
  <si>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</si>
  <si>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</si>
  <si>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2 02 35134 04 0000 150</t>
  </si>
  <si>
    <t>2 02 39999 04 0000 150</t>
  </si>
  <si>
    <t>Прочие субвенции бюджетам городских округов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</si>
  <si>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</si>
  <si>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</si>
  <si>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</si>
  <si>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</si>
  <si>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</si>
  <si>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</si>
  <si>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Прочие субсидии бюджетам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</si>
  <si>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</si>
  <si>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Субвенции бюджетам городских округов на ежемесячное денежное вознаграждение за классное руководство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</si>
  <si>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</si>
  <si>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1 08 03010 01 0000 110</t>
  </si>
  <si>
    <t>1 08 07150 01 0000 110</t>
  </si>
  <si>
    <t>1 11 01040 04 0000 120</t>
  </si>
  <si>
    <t>1 11 05012 04 0000 120</t>
  </si>
  <si>
    <t>1 11 05074 04 0000 120</t>
  </si>
  <si>
    <t>1 11 07014 04 0000 120</t>
  </si>
  <si>
    <t>1 11 09044 04 0000 120</t>
  </si>
  <si>
    <t>1 14 02043 04 0000 410</t>
  </si>
  <si>
    <t>1 14 06012 04 0000 430</t>
  </si>
  <si>
    <t>1 15 00000 00 0000 000</t>
  </si>
  <si>
    <t>1 16 00000 00 0000 000</t>
  </si>
  <si>
    <t>1 17 00000 00 0000 000</t>
  </si>
  <si>
    <t>2 00 00000 00 0000 000</t>
  </si>
  <si>
    <t>2 02 29999 04 0000 150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</si>
  <si>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</si>
  <si>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</si>
  <si>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</si>
  <si>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</si>
  <si>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</si>
  <si>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2 02 25098 04 0000 150</t>
  </si>
  <si>
    <t>Субвенции на выплату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прграммам основного общего и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</si>
  <si>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</si>
  <si>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</si>
  <si>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2 02 45303 04 0000 150</t>
  </si>
  <si>
    <t>2 02 25590 04 0000 150</t>
  </si>
  <si>
    <t>2 02 25750 04 0000 150</t>
  </si>
  <si>
    <t>2 02 25454 04 0000 150</t>
  </si>
  <si>
    <t>2 02 25424 04 0000 150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</si>
  <si>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</si>
  <si>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</si>
  <si>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>Налог на доходы физических лиц</t>
    </r>
    <r>
      <rPr>
        <b/>
        <sz val="12"/>
        <color indexed="10"/>
        <rFont val="Times New Roman Cyr"/>
        <charset val="204"/>
      </rPr>
      <t xml:space="preserve"> </t>
    </r>
    <r>
      <rPr>
        <b/>
        <sz val="12"/>
        <rFont val="Times New Roman Cyr"/>
        <charset val="204"/>
      </rPr>
      <t xml:space="preserve"> (35%)</t>
    </r>
  </si>
  <si>
    <t>Дотации бюджетам городских округов на поддержку мер по обеспечению сбалансированности бюджетов</t>
  </si>
  <si>
    <t>2 02 15002 04 0000 150</t>
  </si>
  <si>
    <t>Субсидии бюджетам городских округов на техническое оснащение региональных и муниципальных музеев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</si>
  <si>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</si>
  <si>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</si>
  <si>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Субвенции на организацию мероприятий при осуществлении деятельности  по обращению с животными без владельцев на территории  Орловской области</t>
  </si>
  <si>
    <t>Субсидии бюджетам городских округов на создание модельных муниципальных библиотек</t>
  </si>
  <si>
    <t>Субвенции на 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</si>
  <si>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Субвенции на выполнение государственных полномочий Орловской области по созданию комиссий по делам несовершеннолетних и защите их прав и организации деятельности этих комиссий </t>
  </si>
  <si>
    <t xml:space="preserve">Субвенции на выполнение полномочий в сфере опеки и попечительства </t>
  </si>
  <si>
    <t>Субвенции на обеспечение жилищных прав детей-сирот и детей, оставщихся без попечения родителей, лиц из числа детей-сирот и детей, оставщихся без попечения родителей</t>
  </si>
  <si>
    <t>Субвенции на выполнение полномочий в сфере трудовых отношений</t>
  </si>
  <si>
    <t xml:space="preserve">Субвенции на единовременное пособие гражданам, усыновившим детей-сирот и детей, оставшихся без попечения родителей </t>
  </si>
  <si>
    <t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</si>
  <si>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Субсидии на возмещение расходов бюджетов муниципальных образований на обеспечение питанием учащихся муниципальных общеобразовательных организаций</t>
  </si>
  <si>
    <t>Субсидии на проведение ремонта, реконструкции и благоустройства воинских захоронений, братских могил и памятных знаков, расположенных на территории Орловской области</t>
  </si>
  <si>
    <t>Субсидии на укрепление материально-технической базы учреждений культуры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</si>
  <si>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</si>
  <si>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</si>
  <si>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Бюджет</t>
  </si>
  <si>
    <t>Поправки</t>
  </si>
  <si>
    <t>Бюджет с поправками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</si>
  <si>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</si>
  <si>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1 12 00000 00 0000 000</t>
  </si>
  <si>
    <t>1 00 00000 00 0000 000</t>
  </si>
  <si>
    <t>2 07 00000 00 0000 000</t>
  </si>
  <si>
    <t>Прочие безвозмездные поступления</t>
  </si>
  <si>
    <t>2 02 00000 00 0000 000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</si>
  <si>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</si>
  <si>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</si>
  <si>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(в соответствии с судебными решениями)</t>
  </si>
  <si>
    <t xml:space="preserve">Прогнозируемое поступление доходов в  бюджет города Ливны Орловской области                  на  2024 год                                                                               </t>
  </si>
  <si>
    <t>1 13 00000 00 0000 000</t>
  </si>
  <si>
    <t xml:space="preserve">Доходы от оказания платных услуг и компенсации затрат государства       </t>
  </si>
  <si>
    <t>2 02 49999 04 0000 150</t>
  </si>
  <si>
    <t xml:space="preserve">Прочие межбюджетные трансферты, передаваемые бюджетам городских округов
</t>
  </si>
  <si>
    <t xml:space="preserve">Реализация наказов избирателей депутатам Орловского областного Совета народных депутатов </t>
  </si>
  <si>
    <t>2 02 49001 04 0000 150</t>
  </si>
  <si>
    <t>Межбюджетные трансферты, передаваемые бюджетам городских округов, за счет средств резервного фонда Правительства Российской Федерации</t>
  </si>
  <si>
    <t>Реализация мероприятий по подготовке к Всероссийскому конкурсу лучших проектов создания комфортной городской среды</t>
  </si>
  <si>
    <t>2 04 00000 00 0000 000</t>
  </si>
  <si>
    <t xml:space="preserve">Безвозмездные поступления от негосударственных организаций </t>
  </si>
  <si>
    <t>2 04 04010 04 0000 150</t>
  </si>
  <si>
    <t>Предоставление негосударственными организациями грантов для получателей средств бюджетов городских округов</t>
  </si>
  <si>
    <t>Организация и проведение рейтингового голосования по выбору общественных территорий, подлежащих благоустройству в первоочередном порядке, и дизайн-проектов общественных территорий</t>
  </si>
  <si>
    <t>Приложение 1 к решению Ливенского городского Совета народных депутатов        от                    2024 г.  №                       - МПА "Приложение 2 к решению Ливенского городского Совета народных депутатов              от  20 декабря 2023 г.  № 27/237 - МПА"</t>
  </si>
  <si>
    <t>2 02 19999 04 0000 150</t>
  </si>
  <si>
    <t>Прочие дотации бюджетам городских округов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</si>
</sst>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sz val="9"/>
      <name val="Times New Roman Cyr"/>
      <charset val="204"/>
    </font>
    <font>
      <sz val="11"/>
      <name val="Arial Cyr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color indexed="10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 Cyr"/>
      <charset val="204"/>
    </font>
    <font>
      <b/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0" fillId="2" borderId="0" xfId="0" applyNumberFormat="1" applyFill="1" applyAlignment="1"/>
    <xf numFmtId="164" fontId="0" fillId="2" borderId="0" xfId="0" applyNumberFormat="1" applyFill="1" applyAlignment="1"/>
    <xf numFmtId="0" fontId="0" fillId="2" borderId="0" xfId="0" applyFill="1" applyAlignment="1"/>
    <xf numFmtId="0" fontId="4" fillId="2" borderId="1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right" vertical="center" wrapText="1"/>
    </xf>
    <xf numFmtId="165" fontId="1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/>
    <xf numFmtId="0" fontId="3" fillId="2" borderId="0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 shrinkToFi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0" fontId="3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/>
    </xf>
    <xf numFmtId="164" fontId="5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1"/>
  <sheetViews>
    <sheetView tabSelected="1" view="pageBreakPreview" topLeftCell="A34" zoomScale="95" zoomScaleNormal="100" zoomScaleSheetLayoutView="95" workbookViewId="0">
      <selection activeCell="D7" sqref="D7"/>
    </sheetView>
  </sheetViews>
  <sheetFormatPr defaultRowHeight="15.75"/>
  <cols>
    <col min="1" max="1" width="24" style="9" customWidth="1"/>
    <col min="2" max="2" width="49.42578125" style="9" customWidth="1"/>
    <col min="3" max="3" width="16.42578125" style="27" customWidth="1"/>
    <col min="4" max="4" width="11.42578125" style="7" customWidth="1"/>
    <col min="5" max="5" width="14.42578125" style="7" customWidth="1"/>
    <col min="6" max="6" width="28" style="7" customWidth="1"/>
    <col min="7" max="7" width="13" style="9" customWidth="1"/>
    <col min="8" max="8" width="21" style="9" customWidth="1"/>
    <col min="9" max="9" width="17.7109375" style="9" customWidth="1"/>
    <col min="10" max="16384" width="9.140625" style="9"/>
  </cols>
  <sheetData>
    <row r="1" spans="1:9" ht="115.5" customHeight="1">
      <c r="A1" s="7"/>
      <c r="B1" s="8"/>
      <c r="C1" s="66" t="s">
        <v>162</v>
      </c>
      <c r="D1" s="66"/>
      <c r="E1" s="66"/>
    </row>
    <row r="2" spans="1:9" ht="54.75" customHeight="1">
      <c r="A2" s="67" t="s">
        <v>148</v>
      </c>
      <c r="B2" s="67"/>
      <c r="C2" s="67"/>
      <c r="D2" s="67"/>
      <c r="E2" s="67"/>
    </row>
    <row r="3" spans="1:9" ht="20.25">
      <c r="A3" s="32"/>
      <c r="B3" s="32"/>
      <c r="C3" s="29"/>
      <c r="D3" s="28"/>
      <c r="E3" s="29" t="s">
        <v>48</v>
      </c>
    </row>
    <row r="4" spans="1:9">
      <c r="A4" s="70" t="s">
        <v>0</v>
      </c>
      <c r="B4" s="70" t="s">
        <v>1</v>
      </c>
      <c r="C4" s="71" t="s">
        <v>136</v>
      </c>
      <c r="D4" s="72" t="s">
        <v>137</v>
      </c>
      <c r="E4" s="72" t="s">
        <v>138</v>
      </c>
      <c r="G4" s="30"/>
    </row>
    <row r="5" spans="1:9">
      <c r="A5" s="70"/>
      <c r="B5" s="70"/>
      <c r="C5" s="71"/>
      <c r="D5" s="73"/>
      <c r="E5" s="73"/>
    </row>
    <row r="6" spans="1:9">
      <c r="A6" s="34">
        <v>1</v>
      </c>
      <c r="B6" s="34">
        <v>2</v>
      </c>
      <c r="C6" s="34">
        <v>3</v>
      </c>
      <c r="D6" s="34">
        <v>4</v>
      </c>
      <c r="E6" s="34">
        <v>5</v>
      </c>
      <c r="G6" s="30"/>
    </row>
    <row r="7" spans="1:9">
      <c r="A7" s="45" t="s">
        <v>141</v>
      </c>
      <c r="B7" s="18" t="s">
        <v>2</v>
      </c>
      <c r="C7" s="55">
        <f>C8+C9+C10+C14+C17+C20+C27+C28+C29+C33+C34+C35</f>
        <v>515874.6</v>
      </c>
      <c r="D7" s="55">
        <f>D8+D9+D10+D14+D17+D20+D27+D28+D29+D33+D34+D35</f>
        <v>10787.1</v>
      </c>
      <c r="E7" s="55">
        <f>E8+E9+E10+E14+E17+E20+E27+E28+E29+E33+E34+E35</f>
        <v>526661.69999999995</v>
      </c>
      <c r="F7" s="13"/>
      <c r="G7" s="12"/>
      <c r="H7" s="14"/>
      <c r="I7" s="14"/>
    </row>
    <row r="8" spans="1:9">
      <c r="A8" s="45" t="s">
        <v>31</v>
      </c>
      <c r="B8" s="15" t="s">
        <v>116</v>
      </c>
      <c r="C8" s="55">
        <v>359896.6</v>
      </c>
      <c r="D8" s="55">
        <v>10787.1</v>
      </c>
      <c r="E8" s="65">
        <f>C8+D8</f>
        <v>370683.69999999995</v>
      </c>
      <c r="F8" s="68">
        <f>C8+C13+C15+C16+C22+C30+C32</f>
        <v>439020.79999999999</v>
      </c>
      <c r="G8" s="68"/>
      <c r="H8" s="68"/>
      <c r="I8" s="31"/>
    </row>
    <row r="9" spans="1:9" ht="48" customHeight="1">
      <c r="A9" s="1" t="s">
        <v>32</v>
      </c>
      <c r="B9" s="2" t="s">
        <v>14</v>
      </c>
      <c r="C9" s="55">
        <v>4378.1000000000004</v>
      </c>
      <c r="D9" s="56">
        <v>0</v>
      </c>
      <c r="E9" s="56">
        <f>C9+D9</f>
        <v>4378.1000000000004</v>
      </c>
      <c r="F9" s="16">
        <f>C8+C13+C15+C16+C22+C30+C32+C31</f>
        <v>445470.8</v>
      </c>
      <c r="G9" s="69"/>
      <c r="H9" s="69"/>
      <c r="I9" s="16"/>
    </row>
    <row r="10" spans="1:9">
      <c r="A10" s="1" t="s">
        <v>33</v>
      </c>
      <c r="B10" s="2" t="s">
        <v>24</v>
      </c>
      <c r="C10" s="55">
        <f>C11+C12+C13</f>
        <v>50900</v>
      </c>
      <c r="D10" s="55">
        <f>D11+D12+D13</f>
        <v>0</v>
      </c>
      <c r="E10" s="55">
        <f>E11+E12+E13</f>
        <v>50900</v>
      </c>
      <c r="F10" s="16"/>
      <c r="G10" s="16"/>
      <c r="H10" s="16"/>
      <c r="I10" s="16"/>
    </row>
    <row r="11" spans="1:9" ht="34.5" customHeight="1">
      <c r="A11" s="4" t="s">
        <v>34</v>
      </c>
      <c r="B11" s="17" t="s">
        <v>23</v>
      </c>
      <c r="C11" s="57">
        <v>41000</v>
      </c>
      <c r="D11" s="58">
        <v>0</v>
      </c>
      <c r="E11" s="58">
        <f>C11+D11</f>
        <v>41000</v>
      </c>
      <c r="F11" s="16"/>
      <c r="G11" s="16"/>
      <c r="H11" s="16"/>
      <c r="I11" s="16"/>
    </row>
    <row r="12" spans="1:9">
      <c r="A12" s="6" t="s">
        <v>35</v>
      </c>
      <c r="B12" s="17" t="s">
        <v>15</v>
      </c>
      <c r="C12" s="57">
        <v>1500</v>
      </c>
      <c r="D12" s="58">
        <v>0</v>
      </c>
      <c r="E12" s="58">
        <f t="shared" ref="E12:E13" si="0">C12+D12</f>
        <v>1500</v>
      </c>
      <c r="F12" s="16"/>
      <c r="G12" s="16"/>
      <c r="H12" s="16"/>
      <c r="I12" s="16"/>
    </row>
    <row r="13" spans="1:9" ht="36.75" customHeight="1">
      <c r="A13" s="4" t="s">
        <v>36</v>
      </c>
      <c r="B13" s="17" t="s">
        <v>13</v>
      </c>
      <c r="C13" s="57">
        <v>8400</v>
      </c>
      <c r="D13" s="58">
        <v>0</v>
      </c>
      <c r="E13" s="58">
        <f t="shared" si="0"/>
        <v>8400</v>
      </c>
      <c r="F13" s="16"/>
      <c r="G13" s="16"/>
      <c r="H13" s="16"/>
      <c r="I13" s="16"/>
    </row>
    <row r="14" spans="1:9">
      <c r="A14" s="45" t="s">
        <v>37</v>
      </c>
      <c r="B14" s="18" t="s">
        <v>3</v>
      </c>
      <c r="C14" s="55">
        <f>C15+C16</f>
        <v>42200</v>
      </c>
      <c r="D14" s="55">
        <f>D15+D16</f>
        <v>0</v>
      </c>
      <c r="E14" s="55">
        <f>E15+E16</f>
        <v>42200</v>
      </c>
    </row>
    <row r="15" spans="1:9">
      <c r="A15" s="34" t="s">
        <v>38</v>
      </c>
      <c r="B15" s="19" t="s">
        <v>4</v>
      </c>
      <c r="C15" s="57">
        <v>19600</v>
      </c>
      <c r="D15" s="59">
        <v>0</v>
      </c>
      <c r="E15" s="59">
        <f>C15+D15</f>
        <v>19600</v>
      </c>
    </row>
    <row r="16" spans="1:9">
      <c r="A16" s="20" t="s">
        <v>39</v>
      </c>
      <c r="B16" s="21" t="s">
        <v>5</v>
      </c>
      <c r="C16" s="57">
        <v>22600</v>
      </c>
      <c r="D16" s="59">
        <v>0</v>
      </c>
      <c r="E16" s="59">
        <f>C16+D16</f>
        <v>22600</v>
      </c>
    </row>
    <row r="17" spans="1:7">
      <c r="A17" s="63" t="s">
        <v>40</v>
      </c>
      <c r="B17" s="18" t="s">
        <v>6</v>
      </c>
      <c r="C17" s="55">
        <f>C18+C19</f>
        <v>8540</v>
      </c>
      <c r="D17" s="55">
        <f>D18+D19</f>
        <v>0</v>
      </c>
      <c r="E17" s="55">
        <f>E18+E19</f>
        <v>8540</v>
      </c>
    </row>
    <row r="18" spans="1:7" ht="66.75" customHeight="1">
      <c r="A18" s="6" t="s">
        <v>86</v>
      </c>
      <c r="B18" s="17" t="s">
        <v>30</v>
      </c>
      <c r="C18" s="57">
        <v>8500</v>
      </c>
      <c r="D18" s="59">
        <v>0</v>
      </c>
      <c r="E18" s="59">
        <f>C18+D18</f>
        <v>8500</v>
      </c>
    </row>
    <row r="19" spans="1:7" ht="47.25">
      <c r="A19" s="6" t="s">
        <v>87</v>
      </c>
      <c r="B19" s="17" t="s">
        <v>20</v>
      </c>
      <c r="C19" s="57">
        <v>40</v>
      </c>
      <c r="D19" s="59">
        <v>0</v>
      </c>
      <c r="E19" s="59">
        <f>C19+D19</f>
        <v>40</v>
      </c>
    </row>
    <row r="20" spans="1:7" s="23" customFormat="1" ht="47.25">
      <c r="A20" s="11" t="s">
        <v>41</v>
      </c>
      <c r="B20" s="15" t="s">
        <v>7</v>
      </c>
      <c r="C20" s="55">
        <f>C21+C22+C23+C24+C25+C26</f>
        <v>33605</v>
      </c>
      <c r="D20" s="55">
        <f>D21+D22+D23+D24+D25+D26</f>
        <v>0</v>
      </c>
      <c r="E20" s="55">
        <f>E21+E22+E23+E24+E25+E26</f>
        <v>33605</v>
      </c>
      <c r="F20" s="22"/>
    </row>
    <row r="21" spans="1:7" s="23" customFormat="1" ht="78.75">
      <c r="A21" s="4" t="s">
        <v>88</v>
      </c>
      <c r="B21" s="17" t="s">
        <v>17</v>
      </c>
      <c r="C21" s="57">
        <v>125</v>
      </c>
      <c r="D21" s="59">
        <v>0</v>
      </c>
      <c r="E21" s="59">
        <f>C21+D21</f>
        <v>125</v>
      </c>
      <c r="F21" s="22"/>
    </row>
    <row r="22" spans="1:7" ht="110.25">
      <c r="A22" s="10" t="s">
        <v>89</v>
      </c>
      <c r="B22" s="24" t="s">
        <v>25</v>
      </c>
      <c r="C22" s="57">
        <v>21131.3</v>
      </c>
      <c r="D22" s="59">
        <v>0</v>
      </c>
      <c r="E22" s="59">
        <f t="shared" ref="E22:E26" si="1">C22+D22</f>
        <v>21131.3</v>
      </c>
    </row>
    <row r="23" spans="1:7" ht="47.25">
      <c r="A23" s="25" t="s">
        <v>90</v>
      </c>
      <c r="B23" s="19" t="s">
        <v>26</v>
      </c>
      <c r="C23" s="57">
        <v>2628.4</v>
      </c>
      <c r="D23" s="59">
        <v>0</v>
      </c>
      <c r="E23" s="59">
        <f t="shared" si="1"/>
        <v>2628.4</v>
      </c>
    </row>
    <row r="24" spans="1:7" ht="78.75">
      <c r="A24" s="34" t="s">
        <v>91</v>
      </c>
      <c r="B24" s="19" t="s">
        <v>27</v>
      </c>
      <c r="C24" s="57">
        <v>3733.9</v>
      </c>
      <c r="D24" s="59">
        <v>0</v>
      </c>
      <c r="E24" s="59">
        <f t="shared" si="1"/>
        <v>3733.9</v>
      </c>
    </row>
    <row r="25" spans="1:7" ht="110.25">
      <c r="A25" s="34" t="s">
        <v>92</v>
      </c>
      <c r="B25" s="19" t="s">
        <v>16</v>
      </c>
      <c r="C25" s="57">
        <v>1769.2</v>
      </c>
      <c r="D25" s="59">
        <v>0</v>
      </c>
      <c r="E25" s="59">
        <f t="shared" si="1"/>
        <v>1769.2</v>
      </c>
    </row>
    <row r="26" spans="1:7" ht="141.75">
      <c r="A26" s="34" t="s">
        <v>50</v>
      </c>
      <c r="B26" s="24" t="s">
        <v>49</v>
      </c>
      <c r="C26" s="57">
        <v>4217.2</v>
      </c>
      <c r="D26" s="59">
        <v>0</v>
      </c>
      <c r="E26" s="59">
        <f t="shared" si="1"/>
        <v>4217.2</v>
      </c>
    </row>
    <row r="27" spans="1:7" ht="31.5">
      <c r="A27" s="44" t="s">
        <v>140</v>
      </c>
      <c r="B27" s="15" t="s">
        <v>19</v>
      </c>
      <c r="C27" s="55">
        <v>432.3</v>
      </c>
      <c r="D27" s="60">
        <v>0</v>
      </c>
      <c r="E27" s="60">
        <f>C27+D27</f>
        <v>432.3</v>
      </c>
    </row>
    <row r="28" spans="1:7" ht="34.5" customHeight="1">
      <c r="A28" s="48" t="s">
        <v>149</v>
      </c>
      <c r="B28" s="15" t="s">
        <v>150</v>
      </c>
      <c r="C28" s="55">
        <v>800.3</v>
      </c>
      <c r="D28" s="60">
        <v>0</v>
      </c>
      <c r="E28" s="60">
        <f>C28+D28</f>
        <v>800.3</v>
      </c>
    </row>
    <row r="29" spans="1:7" ht="31.5">
      <c r="A29" s="11" t="s">
        <v>8</v>
      </c>
      <c r="B29" s="15" t="s">
        <v>9</v>
      </c>
      <c r="C29" s="55">
        <f>C30+C31+C32</f>
        <v>13842.900000000001</v>
      </c>
      <c r="D29" s="55">
        <f>D30+D31+D32</f>
        <v>0</v>
      </c>
      <c r="E29" s="55">
        <f>E30+E31+E32</f>
        <v>13842.900000000001</v>
      </c>
    </row>
    <row r="30" spans="1:7" ht="126">
      <c r="A30" s="34" t="s">
        <v>93</v>
      </c>
      <c r="B30" s="24" t="s">
        <v>28</v>
      </c>
      <c r="C30" s="57">
        <v>3512.7</v>
      </c>
      <c r="D30" s="58">
        <v>0</v>
      </c>
      <c r="E30" s="58">
        <f>C30+D30</f>
        <v>3512.7</v>
      </c>
    </row>
    <row r="31" spans="1:7" ht="63">
      <c r="A31" s="50" t="s">
        <v>94</v>
      </c>
      <c r="B31" s="51" t="s">
        <v>29</v>
      </c>
      <c r="C31" s="57">
        <v>6450</v>
      </c>
      <c r="D31" s="59">
        <v>0</v>
      </c>
      <c r="E31" s="58">
        <f t="shared" ref="E31:E35" si="2">C31+D31</f>
        <v>6450</v>
      </c>
      <c r="F31" s="49"/>
      <c r="G31" s="7"/>
    </row>
    <row r="32" spans="1:7" ht="83.25" customHeight="1">
      <c r="A32" s="50" t="s">
        <v>135</v>
      </c>
      <c r="B32" s="51" t="s">
        <v>134</v>
      </c>
      <c r="C32" s="57">
        <v>3880.2</v>
      </c>
      <c r="D32" s="59">
        <v>0</v>
      </c>
      <c r="E32" s="58">
        <f t="shared" si="2"/>
        <v>3880.2</v>
      </c>
      <c r="F32" s="49"/>
      <c r="G32" s="7"/>
    </row>
    <row r="33" spans="1:6">
      <c r="A33" s="11" t="s">
        <v>95</v>
      </c>
      <c r="B33" s="15" t="s">
        <v>10</v>
      </c>
      <c r="C33" s="55">
        <v>5.9</v>
      </c>
      <c r="D33" s="60">
        <v>0</v>
      </c>
      <c r="E33" s="56">
        <f t="shared" si="2"/>
        <v>5.9</v>
      </c>
    </row>
    <row r="34" spans="1:6">
      <c r="A34" s="11" t="s">
        <v>96</v>
      </c>
      <c r="B34" s="18" t="s">
        <v>11</v>
      </c>
      <c r="C34" s="55">
        <v>899.6</v>
      </c>
      <c r="D34" s="60">
        <v>0</v>
      </c>
      <c r="E34" s="56">
        <f t="shared" si="2"/>
        <v>899.6</v>
      </c>
    </row>
    <row r="35" spans="1:6">
      <c r="A35" s="11" t="s">
        <v>97</v>
      </c>
      <c r="B35" s="18" t="s">
        <v>21</v>
      </c>
      <c r="C35" s="55">
        <v>373.9</v>
      </c>
      <c r="D35" s="60">
        <v>0</v>
      </c>
      <c r="E35" s="56">
        <f t="shared" si="2"/>
        <v>373.9</v>
      </c>
    </row>
    <row r="36" spans="1:6">
      <c r="A36" s="11" t="s">
        <v>98</v>
      </c>
      <c r="B36" s="18" t="s">
        <v>145</v>
      </c>
      <c r="C36" s="55">
        <f>C37+C92+C90</f>
        <v>1106126</v>
      </c>
      <c r="D36" s="55">
        <f t="shared" ref="D36:E36" si="3">D37+D92+D90</f>
        <v>21521.500000000004</v>
      </c>
      <c r="E36" s="55">
        <f t="shared" si="3"/>
        <v>1127647.5</v>
      </c>
      <c r="F36" s="18"/>
    </row>
    <row r="37" spans="1:6" ht="47.25">
      <c r="A37" s="46" t="s">
        <v>144</v>
      </c>
      <c r="B37" s="15" t="s">
        <v>146</v>
      </c>
      <c r="C37" s="55">
        <f>C38+C42+C62+C82</f>
        <v>1104084</v>
      </c>
      <c r="D37" s="55">
        <f t="shared" ref="D37:E37" si="4">D38+D42+D62+D82</f>
        <v>20032.100000000002</v>
      </c>
      <c r="E37" s="55">
        <f t="shared" si="4"/>
        <v>1124116.1000000001</v>
      </c>
    </row>
    <row r="38" spans="1:6" ht="31.5">
      <c r="A38" s="1" t="s">
        <v>42</v>
      </c>
      <c r="B38" s="2" t="s">
        <v>43</v>
      </c>
      <c r="C38" s="55">
        <f>C39+C40+C41</f>
        <v>64272</v>
      </c>
      <c r="D38" s="55">
        <f t="shared" ref="D38:E38" si="5">D39+D40+D41</f>
        <v>1734.7</v>
      </c>
      <c r="E38" s="55">
        <f t="shared" si="5"/>
        <v>66006.7</v>
      </c>
    </row>
    <row r="39" spans="1:6" ht="47.25">
      <c r="A39" s="34" t="s">
        <v>51</v>
      </c>
      <c r="B39" s="26" t="s">
        <v>83</v>
      </c>
      <c r="C39" s="57">
        <v>62030</v>
      </c>
      <c r="D39" s="59">
        <v>0</v>
      </c>
      <c r="E39" s="59">
        <f>C39+D39</f>
        <v>62030</v>
      </c>
    </row>
    <row r="40" spans="1:6" ht="48" customHeight="1">
      <c r="A40" s="34" t="s">
        <v>118</v>
      </c>
      <c r="B40" s="26" t="s">
        <v>117</v>
      </c>
      <c r="C40" s="57">
        <v>2242</v>
      </c>
      <c r="D40" s="59">
        <v>0</v>
      </c>
      <c r="E40" s="59">
        <f>C40+D40</f>
        <v>2242</v>
      </c>
    </row>
    <row r="41" spans="1:6" ht="32.25" customHeight="1">
      <c r="A41" s="34" t="s">
        <v>163</v>
      </c>
      <c r="B41" s="26" t="s">
        <v>164</v>
      </c>
      <c r="C41" s="57">
        <v>0</v>
      </c>
      <c r="D41" s="59">
        <v>1734.7</v>
      </c>
      <c r="E41" s="59">
        <f>C41+D41</f>
        <v>1734.7</v>
      </c>
    </row>
    <row r="42" spans="1:6" ht="47.25">
      <c r="A42" s="1" t="s">
        <v>44</v>
      </c>
      <c r="B42" s="2" t="s">
        <v>18</v>
      </c>
      <c r="C42" s="55">
        <f>C44+C45+C46+C47+C48+C49+C50+C51+C54+C55+C58+C52+C53+C56+C57</f>
        <v>387315.69999999995</v>
      </c>
      <c r="D42" s="55">
        <f>D44+D45+D46+D47+D48+D49+D50+D51+D54+D55+D58+D52+D53+D56+D57</f>
        <v>9957.2000000000007</v>
      </c>
      <c r="E42" s="55">
        <f>E44+E45+E46+E47+E48+E49+E50+E51+E54+E55+E58+E52+E53+E56+E57</f>
        <v>397272.89999999997</v>
      </c>
    </row>
    <row r="43" spans="1:6" ht="47.25">
      <c r="A43" s="3" t="s">
        <v>54</v>
      </c>
      <c r="B43" s="33" t="s">
        <v>53</v>
      </c>
      <c r="C43" s="57">
        <v>0</v>
      </c>
      <c r="D43" s="59">
        <v>0</v>
      </c>
      <c r="E43" s="59">
        <f>C43+D43</f>
        <v>0</v>
      </c>
    </row>
    <row r="44" spans="1:6" ht="126">
      <c r="A44" s="3" t="s">
        <v>56</v>
      </c>
      <c r="B44" s="39" t="s">
        <v>55</v>
      </c>
      <c r="C44" s="57">
        <v>110000</v>
      </c>
      <c r="D44" s="59">
        <v>10000</v>
      </c>
      <c r="E44" s="59">
        <f t="shared" ref="E44:E57" si="6">C44+D44</f>
        <v>120000</v>
      </c>
    </row>
    <row r="45" spans="1:6" ht="141.75">
      <c r="A45" s="3" t="s">
        <v>79</v>
      </c>
      <c r="B45" s="39" t="s">
        <v>108</v>
      </c>
      <c r="C45" s="57">
        <v>0</v>
      </c>
      <c r="D45" s="59">
        <v>0</v>
      </c>
      <c r="E45" s="59">
        <f t="shared" si="6"/>
        <v>0</v>
      </c>
    </row>
    <row r="46" spans="1:6" ht="85.5" customHeight="1">
      <c r="A46" s="3" t="s">
        <v>101</v>
      </c>
      <c r="B46" s="39" t="s">
        <v>100</v>
      </c>
      <c r="C46" s="57">
        <v>7960</v>
      </c>
      <c r="D46" s="59">
        <v>-39</v>
      </c>
      <c r="E46" s="59">
        <f t="shared" si="6"/>
        <v>7921</v>
      </c>
    </row>
    <row r="47" spans="1:6" ht="110.25">
      <c r="A47" s="3" t="s">
        <v>81</v>
      </c>
      <c r="B47" s="39" t="s">
        <v>80</v>
      </c>
      <c r="C47" s="57">
        <v>0</v>
      </c>
      <c r="D47" s="59">
        <v>0</v>
      </c>
      <c r="E47" s="59">
        <f t="shared" si="6"/>
        <v>0</v>
      </c>
    </row>
    <row r="48" spans="1:6" ht="63">
      <c r="A48" s="3" t="s">
        <v>103</v>
      </c>
      <c r="B48" s="39" t="s">
        <v>102</v>
      </c>
      <c r="C48" s="57">
        <v>787.2</v>
      </c>
      <c r="D48" s="59">
        <v>-3.8</v>
      </c>
      <c r="E48" s="59">
        <f t="shared" si="6"/>
        <v>783.40000000000009</v>
      </c>
    </row>
    <row r="49" spans="1:5" ht="94.5">
      <c r="A49" s="3" t="s">
        <v>105</v>
      </c>
      <c r="B49" s="39" t="s">
        <v>104</v>
      </c>
      <c r="C49" s="57">
        <v>7614</v>
      </c>
      <c r="D49" s="59">
        <v>0</v>
      </c>
      <c r="E49" s="59">
        <f t="shared" si="6"/>
        <v>7614</v>
      </c>
    </row>
    <row r="50" spans="1:5" ht="94.5">
      <c r="A50" s="3" t="s">
        <v>78</v>
      </c>
      <c r="B50" s="39" t="s">
        <v>77</v>
      </c>
      <c r="C50" s="57">
        <v>460</v>
      </c>
      <c r="D50" s="59">
        <v>0</v>
      </c>
      <c r="E50" s="59">
        <f t="shared" si="6"/>
        <v>460</v>
      </c>
    </row>
    <row r="51" spans="1:5" ht="78.75">
      <c r="A51" s="3" t="s">
        <v>52</v>
      </c>
      <c r="B51" s="33" t="s">
        <v>76</v>
      </c>
      <c r="C51" s="57">
        <v>26342.2</v>
      </c>
      <c r="D51" s="59">
        <v>0</v>
      </c>
      <c r="E51" s="59">
        <f t="shared" si="6"/>
        <v>26342.2</v>
      </c>
    </row>
    <row r="52" spans="1:5" ht="84.75" customHeight="1">
      <c r="A52" s="3" t="s">
        <v>113</v>
      </c>
      <c r="B52" s="33" t="s">
        <v>121</v>
      </c>
      <c r="C52" s="57">
        <v>93055.7</v>
      </c>
      <c r="D52" s="59">
        <v>0</v>
      </c>
      <c r="E52" s="59">
        <f t="shared" si="6"/>
        <v>93055.7</v>
      </c>
    </row>
    <row r="53" spans="1:5" ht="33.75" customHeight="1">
      <c r="A53" s="3" t="s">
        <v>112</v>
      </c>
      <c r="B53" s="26" t="s">
        <v>123</v>
      </c>
      <c r="C53" s="57">
        <v>8000</v>
      </c>
      <c r="D53" s="59">
        <v>0</v>
      </c>
      <c r="E53" s="59">
        <f t="shared" si="6"/>
        <v>8000</v>
      </c>
    </row>
    <row r="54" spans="1:5" ht="58.5" customHeight="1">
      <c r="A54" s="3" t="s">
        <v>58</v>
      </c>
      <c r="B54" s="33" t="s">
        <v>57</v>
      </c>
      <c r="C54" s="57">
        <v>1144.8</v>
      </c>
      <c r="D54" s="59">
        <v>0</v>
      </c>
      <c r="E54" s="59">
        <f t="shared" si="6"/>
        <v>1144.8</v>
      </c>
    </row>
    <row r="55" spans="1:5" ht="47.25">
      <c r="A55" s="3" t="s">
        <v>60</v>
      </c>
      <c r="B55" s="33" t="s">
        <v>59</v>
      </c>
      <c r="C55" s="57">
        <v>33275.199999999997</v>
      </c>
      <c r="D55" s="59">
        <v>0</v>
      </c>
      <c r="E55" s="59">
        <f t="shared" si="6"/>
        <v>33275.199999999997</v>
      </c>
    </row>
    <row r="56" spans="1:5" ht="54.75" customHeight="1">
      <c r="A56" s="3" t="s">
        <v>110</v>
      </c>
      <c r="B56" s="33" t="s">
        <v>119</v>
      </c>
      <c r="C56" s="57">
        <v>2636.4</v>
      </c>
      <c r="D56" s="59">
        <v>0</v>
      </c>
      <c r="E56" s="59">
        <f t="shared" si="6"/>
        <v>2636.4</v>
      </c>
    </row>
    <row r="57" spans="1:5" ht="66" customHeight="1">
      <c r="A57" s="3" t="s">
        <v>111</v>
      </c>
      <c r="B57" s="33" t="s">
        <v>120</v>
      </c>
      <c r="C57" s="57">
        <v>90306.8</v>
      </c>
      <c r="D57" s="59">
        <v>0</v>
      </c>
      <c r="E57" s="59">
        <f t="shared" si="6"/>
        <v>90306.8</v>
      </c>
    </row>
    <row r="58" spans="1:5">
      <c r="A58" s="3" t="s">
        <v>99</v>
      </c>
      <c r="B58" s="38" t="s">
        <v>82</v>
      </c>
      <c r="C58" s="57">
        <f>C59+C60+C61</f>
        <v>5733.4</v>
      </c>
      <c r="D58" s="57">
        <f>D59+D60+D61</f>
        <v>0</v>
      </c>
      <c r="E58" s="57">
        <f>E59+E60+E61</f>
        <v>5733.4</v>
      </c>
    </row>
    <row r="59" spans="1:5" ht="63">
      <c r="A59" s="3"/>
      <c r="B59" s="35" t="s">
        <v>131</v>
      </c>
      <c r="C59" s="61">
        <v>5413.4</v>
      </c>
      <c r="D59" s="62">
        <v>0</v>
      </c>
      <c r="E59" s="62">
        <f>C59+D59</f>
        <v>5413.4</v>
      </c>
    </row>
    <row r="60" spans="1:5" ht="78.75">
      <c r="A60" s="3"/>
      <c r="B60" s="35" t="s">
        <v>132</v>
      </c>
      <c r="C60" s="61">
        <v>320</v>
      </c>
      <c r="D60" s="62">
        <v>0</v>
      </c>
      <c r="E60" s="62">
        <f t="shared" ref="E60:E61" si="7">C60+D60</f>
        <v>320</v>
      </c>
    </row>
    <row r="61" spans="1:5" ht="31.5">
      <c r="A61" s="3"/>
      <c r="B61" s="35" t="s">
        <v>133</v>
      </c>
      <c r="C61" s="61">
        <v>0</v>
      </c>
      <c r="D61" s="62">
        <v>0</v>
      </c>
      <c r="E61" s="62">
        <f t="shared" si="7"/>
        <v>0</v>
      </c>
    </row>
    <row r="62" spans="1:5" ht="31.5">
      <c r="A62" s="1" t="s">
        <v>45</v>
      </c>
      <c r="B62" s="2" t="s">
        <v>46</v>
      </c>
      <c r="C62" s="55">
        <f>C63+C64+C72+C73+C74+C75+C76+C79+C77+C78</f>
        <v>617258.5</v>
      </c>
      <c r="D62" s="55">
        <f>D63+D64+D72+D73+D74+D75+D76+D79+D77+D78</f>
        <v>0</v>
      </c>
      <c r="E62" s="55">
        <f>E63+E64+E72+E73+E74+E75+E76+E79+E77+E78</f>
        <v>617258.5</v>
      </c>
    </row>
    <row r="63" spans="1:5" ht="48" customHeight="1">
      <c r="A63" s="34" t="s">
        <v>61</v>
      </c>
      <c r="B63" s="40" t="s">
        <v>84</v>
      </c>
      <c r="C63" s="57">
        <v>7024.6</v>
      </c>
      <c r="D63" s="59">
        <v>0</v>
      </c>
      <c r="E63" s="57">
        <f>C63+D63</f>
        <v>7024.6</v>
      </c>
    </row>
    <row r="64" spans="1:5" ht="53.25" customHeight="1">
      <c r="A64" s="34" t="s">
        <v>64</v>
      </c>
      <c r="B64" s="26" t="s">
        <v>65</v>
      </c>
      <c r="C64" s="57">
        <f>C65+C66+C67+C68+C69+C70+C71</f>
        <v>8567.4</v>
      </c>
      <c r="D64" s="59">
        <f>D65+D66+D67+D68+D69+D70+D71</f>
        <v>0</v>
      </c>
      <c r="E64" s="57">
        <f>E65+E66+E67+E68+E69+E70+E71</f>
        <v>8567.4</v>
      </c>
    </row>
    <row r="65" spans="1:5" ht="78.75">
      <c r="A65" s="5"/>
      <c r="B65" s="35" t="s">
        <v>124</v>
      </c>
      <c r="C65" s="61">
        <v>469.4</v>
      </c>
      <c r="D65" s="62">
        <v>0</v>
      </c>
      <c r="E65" s="61">
        <f>C65+D65</f>
        <v>469.4</v>
      </c>
    </row>
    <row r="66" spans="1:5" ht="78.75">
      <c r="A66" s="5"/>
      <c r="B66" s="35" t="s">
        <v>125</v>
      </c>
      <c r="C66" s="61">
        <v>1150.2</v>
      </c>
      <c r="D66" s="62">
        <v>0</v>
      </c>
      <c r="E66" s="61">
        <f t="shared" ref="E66:E71" si="8">C66+D66</f>
        <v>1150.2</v>
      </c>
    </row>
    <row r="67" spans="1:5" ht="31.5">
      <c r="A67" s="5"/>
      <c r="B67" s="35" t="s">
        <v>126</v>
      </c>
      <c r="C67" s="61">
        <v>3198.1</v>
      </c>
      <c r="D67" s="62">
        <v>0</v>
      </c>
      <c r="E67" s="61">
        <f t="shared" si="8"/>
        <v>3198.1</v>
      </c>
    </row>
    <row r="68" spans="1:5" ht="78.75">
      <c r="A68" s="5"/>
      <c r="B68" s="35" t="s">
        <v>127</v>
      </c>
      <c r="C68" s="61">
        <v>50</v>
      </c>
      <c r="D68" s="62">
        <v>0</v>
      </c>
      <c r="E68" s="61">
        <f t="shared" si="8"/>
        <v>50</v>
      </c>
    </row>
    <row r="69" spans="1:5" ht="31.5">
      <c r="A69" s="5"/>
      <c r="B69" s="35" t="s">
        <v>128</v>
      </c>
      <c r="C69" s="61">
        <v>445.2</v>
      </c>
      <c r="D69" s="62">
        <v>0</v>
      </c>
      <c r="E69" s="61">
        <f t="shared" si="8"/>
        <v>445.2</v>
      </c>
    </row>
    <row r="70" spans="1:5" ht="63">
      <c r="A70" s="5"/>
      <c r="B70" s="35" t="s">
        <v>122</v>
      </c>
      <c r="C70" s="61">
        <v>1817.4</v>
      </c>
      <c r="D70" s="62">
        <v>0</v>
      </c>
      <c r="E70" s="61">
        <f t="shared" si="8"/>
        <v>1817.4</v>
      </c>
    </row>
    <row r="71" spans="1:5" ht="110.25">
      <c r="A71" s="5"/>
      <c r="B71" s="35" t="s">
        <v>106</v>
      </c>
      <c r="C71" s="61">
        <v>1437.1</v>
      </c>
      <c r="D71" s="62">
        <v>0</v>
      </c>
      <c r="E71" s="61">
        <f t="shared" si="8"/>
        <v>1437.1</v>
      </c>
    </row>
    <row r="72" spans="1:5" ht="78.75">
      <c r="A72" s="34" t="s">
        <v>66</v>
      </c>
      <c r="B72" s="36" t="s">
        <v>85</v>
      </c>
      <c r="C72" s="57">
        <v>8963.4</v>
      </c>
      <c r="D72" s="59">
        <v>0</v>
      </c>
      <c r="E72" s="57">
        <f>C72+D72</f>
        <v>8963.4</v>
      </c>
    </row>
    <row r="73" spans="1:5" ht="110.25">
      <c r="A73" s="34" t="s">
        <v>67</v>
      </c>
      <c r="B73" s="36" t="s">
        <v>68</v>
      </c>
      <c r="C73" s="57">
        <v>10613.8</v>
      </c>
      <c r="D73" s="59">
        <v>0</v>
      </c>
      <c r="E73" s="57">
        <f t="shared" ref="E73:E78" si="9">C73+D73</f>
        <v>10613.8</v>
      </c>
    </row>
    <row r="74" spans="1:5" ht="100.5" customHeight="1">
      <c r="A74" s="34" t="s">
        <v>69</v>
      </c>
      <c r="B74" s="36" t="s">
        <v>139</v>
      </c>
      <c r="C74" s="57">
        <v>27895.5</v>
      </c>
      <c r="D74" s="58">
        <v>0</v>
      </c>
      <c r="E74" s="57">
        <f t="shared" si="9"/>
        <v>27895.5</v>
      </c>
    </row>
    <row r="75" spans="1:5" ht="94.5">
      <c r="A75" s="34" t="s">
        <v>69</v>
      </c>
      <c r="B75" s="36" t="s">
        <v>147</v>
      </c>
      <c r="C75" s="57">
        <v>0</v>
      </c>
      <c r="D75" s="58">
        <v>0</v>
      </c>
      <c r="E75" s="57">
        <f t="shared" si="9"/>
        <v>0</v>
      </c>
    </row>
    <row r="76" spans="1:5" ht="78.75">
      <c r="A76" s="34" t="s">
        <v>63</v>
      </c>
      <c r="B76" s="41" t="s">
        <v>62</v>
      </c>
      <c r="C76" s="57">
        <v>6.5</v>
      </c>
      <c r="D76" s="59">
        <v>0</v>
      </c>
      <c r="E76" s="57">
        <f t="shared" si="9"/>
        <v>6.5</v>
      </c>
    </row>
    <row r="77" spans="1:5" ht="141.75">
      <c r="A77" s="34" t="s">
        <v>73</v>
      </c>
      <c r="B77" s="42" t="s">
        <v>72</v>
      </c>
      <c r="C77" s="57">
        <v>0</v>
      </c>
      <c r="D77" s="59">
        <v>0</v>
      </c>
      <c r="E77" s="57">
        <f t="shared" si="9"/>
        <v>0</v>
      </c>
    </row>
    <row r="78" spans="1:5" ht="78.75">
      <c r="A78" s="34" t="s">
        <v>70</v>
      </c>
      <c r="B78" s="41" t="s">
        <v>71</v>
      </c>
      <c r="C78" s="57">
        <v>3000</v>
      </c>
      <c r="D78" s="59">
        <v>0</v>
      </c>
      <c r="E78" s="57">
        <f t="shared" si="9"/>
        <v>3000</v>
      </c>
    </row>
    <row r="79" spans="1:5">
      <c r="A79" s="34" t="s">
        <v>74</v>
      </c>
      <c r="B79" s="36" t="s">
        <v>75</v>
      </c>
      <c r="C79" s="57">
        <f>C80+C81</f>
        <v>551187.30000000005</v>
      </c>
      <c r="D79" s="59">
        <f>D80+D81</f>
        <v>0</v>
      </c>
      <c r="E79" s="57">
        <f>E80+E81</f>
        <v>551187.30000000005</v>
      </c>
    </row>
    <row r="80" spans="1:5" ht="47.25">
      <c r="A80" s="5"/>
      <c r="B80" s="37" t="s">
        <v>129</v>
      </c>
      <c r="C80" s="61">
        <v>50</v>
      </c>
      <c r="D80" s="62">
        <v>0</v>
      </c>
      <c r="E80" s="61">
        <f>C80+D80</f>
        <v>50</v>
      </c>
    </row>
    <row r="81" spans="1:5" ht="189">
      <c r="A81" s="5"/>
      <c r="B81" s="35" t="s">
        <v>130</v>
      </c>
      <c r="C81" s="61">
        <v>551137.30000000005</v>
      </c>
      <c r="D81" s="62">
        <v>0</v>
      </c>
      <c r="E81" s="61">
        <f>C81+D81</f>
        <v>551137.30000000005</v>
      </c>
    </row>
    <row r="82" spans="1:5" ht="22.5" customHeight="1">
      <c r="A82" s="1" t="s">
        <v>47</v>
      </c>
      <c r="B82" s="2" t="s">
        <v>22</v>
      </c>
      <c r="C82" s="55">
        <f>C84+C83+C85+C86</f>
        <v>35237.800000000003</v>
      </c>
      <c r="D82" s="55">
        <f t="shared" ref="D82:E82" si="10">D84+D83+D85+D86</f>
        <v>8340.2000000000007</v>
      </c>
      <c r="E82" s="55">
        <f t="shared" si="10"/>
        <v>43578</v>
      </c>
    </row>
    <row r="83" spans="1:5" ht="110.25">
      <c r="A83" s="4" t="s">
        <v>114</v>
      </c>
      <c r="B83" s="17" t="s">
        <v>115</v>
      </c>
      <c r="C83" s="57">
        <v>2230.1999999999998</v>
      </c>
      <c r="D83" s="59">
        <v>0</v>
      </c>
      <c r="E83" s="57">
        <f>C83+D83</f>
        <v>2230.1999999999998</v>
      </c>
    </row>
    <row r="84" spans="1:5" ht="173.25">
      <c r="A84" s="4" t="s">
        <v>109</v>
      </c>
      <c r="B84" s="43" t="s">
        <v>107</v>
      </c>
      <c r="C84" s="57">
        <v>19373.8</v>
      </c>
      <c r="D84" s="59">
        <v>3539.4</v>
      </c>
      <c r="E84" s="57">
        <f>C84+D84</f>
        <v>22913.200000000001</v>
      </c>
    </row>
    <row r="85" spans="1:5" ht="63">
      <c r="A85" s="52" t="s">
        <v>154</v>
      </c>
      <c r="B85" s="53" t="s">
        <v>155</v>
      </c>
      <c r="C85" s="57">
        <v>6448.3</v>
      </c>
      <c r="D85" s="59">
        <v>4800.8</v>
      </c>
      <c r="E85" s="57">
        <f>C85+D85</f>
        <v>11249.1</v>
      </c>
    </row>
    <row r="86" spans="1:5" ht="40.5" customHeight="1">
      <c r="A86" s="52" t="s">
        <v>151</v>
      </c>
      <c r="B86" s="53" t="s">
        <v>152</v>
      </c>
      <c r="C86" s="57">
        <f>C87+C88+C89</f>
        <v>7185.5</v>
      </c>
      <c r="D86" s="57">
        <f t="shared" ref="D86:E86" si="11">D87+D88+D89</f>
        <v>0</v>
      </c>
      <c r="E86" s="57">
        <f t="shared" si="11"/>
        <v>7185.5</v>
      </c>
    </row>
    <row r="87" spans="1:5" ht="47.25">
      <c r="A87" s="4"/>
      <c r="B87" s="54" t="s">
        <v>153</v>
      </c>
      <c r="C87" s="61">
        <v>3070</v>
      </c>
      <c r="D87" s="62">
        <v>0</v>
      </c>
      <c r="E87" s="61">
        <f>C87+D87</f>
        <v>3070</v>
      </c>
    </row>
    <row r="88" spans="1:5" ht="47.25">
      <c r="A88" s="4"/>
      <c r="B88" s="54" t="s">
        <v>156</v>
      </c>
      <c r="C88" s="61">
        <v>4000</v>
      </c>
      <c r="D88" s="62">
        <v>0</v>
      </c>
      <c r="E88" s="61">
        <f>C88+D88</f>
        <v>4000</v>
      </c>
    </row>
    <row r="89" spans="1:5" ht="87.75" customHeight="1">
      <c r="A89" s="4"/>
      <c r="B89" s="54" t="s">
        <v>161</v>
      </c>
      <c r="C89" s="61">
        <v>115.5</v>
      </c>
      <c r="D89" s="62">
        <v>0</v>
      </c>
      <c r="E89" s="61">
        <f>C89+D89</f>
        <v>115.5</v>
      </c>
    </row>
    <row r="90" spans="1:5" ht="31.5">
      <c r="A90" s="1" t="s">
        <v>157</v>
      </c>
      <c r="B90" s="64" t="s">
        <v>158</v>
      </c>
      <c r="C90" s="55">
        <f>C91</f>
        <v>1400</v>
      </c>
      <c r="D90" s="55">
        <f t="shared" ref="D90:E90" si="12">D91</f>
        <v>0</v>
      </c>
      <c r="E90" s="55">
        <f t="shared" si="12"/>
        <v>1400</v>
      </c>
    </row>
    <row r="91" spans="1:5" ht="47.25">
      <c r="A91" s="4" t="s">
        <v>159</v>
      </c>
      <c r="B91" s="53" t="s">
        <v>160</v>
      </c>
      <c r="C91" s="57">
        <v>1400</v>
      </c>
      <c r="D91" s="59">
        <v>0</v>
      </c>
      <c r="E91" s="61">
        <f>C91+D91</f>
        <v>1400</v>
      </c>
    </row>
    <row r="92" spans="1:5">
      <c r="A92" s="1" t="s">
        <v>142</v>
      </c>
      <c r="B92" s="47" t="s">
        <v>143</v>
      </c>
      <c r="C92" s="55">
        <v>642</v>
      </c>
      <c r="D92" s="60">
        <v>1489.4</v>
      </c>
      <c r="E92" s="55">
        <f>C92+D92</f>
        <v>2131.4</v>
      </c>
    </row>
    <row r="93" spans="1:5" ht="27.75" customHeight="1">
      <c r="A93" s="34"/>
      <c r="B93" s="18" t="s">
        <v>12</v>
      </c>
      <c r="C93" s="55">
        <f>C7+C36</f>
        <v>1622000.6</v>
      </c>
      <c r="D93" s="55">
        <f>D7+D36</f>
        <v>32308.600000000006</v>
      </c>
      <c r="E93" s="55">
        <f>E7+E36</f>
        <v>1654309.2</v>
      </c>
    </row>
    <row r="94" spans="1:5">
      <c r="C94" s="7"/>
    </row>
    <row r="95" spans="1:5">
      <c r="C95" s="7"/>
    </row>
    <row r="96" spans="1:5">
      <c r="C96" s="7"/>
    </row>
    <row r="97" spans="3:3">
      <c r="C97" s="7"/>
    </row>
    <row r="98" spans="3:3">
      <c r="C98" s="7"/>
    </row>
    <row r="99" spans="3:3">
      <c r="C99" s="7"/>
    </row>
    <row r="100" spans="3:3">
      <c r="C100" s="7"/>
    </row>
    <row r="101" spans="3:3">
      <c r="C101" s="7"/>
    </row>
    <row r="102" spans="3:3">
      <c r="C102" s="7"/>
    </row>
    <row r="103" spans="3:3">
      <c r="C103" s="7"/>
    </row>
    <row r="104" spans="3:3">
      <c r="C104" s="7"/>
    </row>
    <row r="105" spans="3:3">
      <c r="C105" s="7"/>
    </row>
    <row r="106" spans="3:3">
      <c r="C106" s="7"/>
    </row>
    <row r="107" spans="3:3">
      <c r="C107" s="7"/>
    </row>
    <row r="108" spans="3:3">
      <c r="C108" s="7"/>
    </row>
    <row r="109" spans="3:3">
      <c r="C109" s="7"/>
    </row>
    <row r="110" spans="3:3">
      <c r="C110" s="7"/>
    </row>
    <row r="111" spans="3:3">
      <c r="C111" s="7"/>
    </row>
    <row r="112" spans="3:3">
      <c r="C112" s="7"/>
    </row>
    <row r="113" spans="3:3">
      <c r="C113" s="7"/>
    </row>
    <row r="114" spans="3:3">
      <c r="C114" s="7"/>
    </row>
    <row r="115" spans="3:3">
      <c r="C115" s="7"/>
    </row>
    <row r="116" spans="3:3">
      <c r="C116" s="7"/>
    </row>
    <row r="117" spans="3:3">
      <c r="C117" s="7"/>
    </row>
    <row r="118" spans="3:3">
      <c r="C118" s="7"/>
    </row>
    <row r="119" spans="3:3">
      <c r="C119" s="7"/>
    </row>
    <row r="120" spans="3:3">
      <c r="C120" s="7"/>
    </row>
    <row r="121" spans="3:3">
      <c r="C121" s="7"/>
    </row>
    <row r="122" spans="3:3">
      <c r="C122" s="7"/>
    </row>
    <row r="123" spans="3:3">
      <c r="C123" s="7"/>
    </row>
    <row r="124" spans="3:3">
      <c r="C124" s="7"/>
    </row>
    <row r="125" spans="3:3">
      <c r="C125" s="7"/>
    </row>
    <row r="126" spans="3:3">
      <c r="C126" s="7"/>
    </row>
    <row r="127" spans="3:3">
      <c r="C127" s="7"/>
    </row>
    <row r="128" spans="3:3">
      <c r="C128" s="7"/>
    </row>
    <row r="129" spans="3:3">
      <c r="C129" s="7"/>
    </row>
    <row r="130" spans="3:3">
      <c r="C130" s="7"/>
    </row>
    <row r="131" spans="3:3">
      <c r="C131" s="7"/>
    </row>
    <row r="132" spans="3:3">
      <c r="C132" s="7"/>
    </row>
    <row r="133" spans="3:3">
      <c r="C133" s="7"/>
    </row>
    <row r="134" spans="3:3">
      <c r="C134" s="7"/>
    </row>
    <row r="135" spans="3:3">
      <c r="C135" s="7"/>
    </row>
    <row r="136" spans="3:3">
      <c r="C136" s="7"/>
    </row>
    <row r="137" spans="3:3">
      <c r="C137" s="7"/>
    </row>
    <row r="138" spans="3:3">
      <c r="C138" s="7"/>
    </row>
    <row r="139" spans="3:3">
      <c r="C139" s="7"/>
    </row>
    <row r="140" spans="3:3">
      <c r="C140" s="7"/>
    </row>
    <row r="141" spans="3:3">
      <c r="C141" s="7"/>
    </row>
    <row r="142" spans="3:3">
      <c r="C142" s="7"/>
    </row>
    <row r="143" spans="3:3">
      <c r="C143" s="7"/>
    </row>
    <row r="144" spans="3:3">
      <c r="C144" s="7"/>
    </row>
    <row r="145" spans="3:3">
      <c r="C145" s="7"/>
    </row>
    <row r="146" spans="3:3">
      <c r="C146" s="7"/>
    </row>
    <row r="147" spans="3:3">
      <c r="C147" s="7"/>
    </row>
    <row r="148" spans="3:3">
      <c r="C148" s="7"/>
    </row>
    <row r="149" spans="3:3">
      <c r="C149" s="7"/>
    </row>
    <row r="150" spans="3:3">
      <c r="C150" s="7"/>
    </row>
    <row r="151" spans="3:3">
      <c r="C151" s="7"/>
    </row>
    <row r="152" spans="3:3">
      <c r="C152" s="7"/>
    </row>
    <row r="153" spans="3:3">
      <c r="C153" s="7"/>
    </row>
    <row r="154" spans="3:3">
      <c r="C154" s="7"/>
    </row>
    <row r="155" spans="3:3">
      <c r="C155" s="7"/>
    </row>
    <row r="156" spans="3:3">
      <c r="C156" s="7"/>
    </row>
    <row r="157" spans="3:3">
      <c r="C157" s="7"/>
    </row>
    <row r="158" spans="3:3">
      <c r="C158" s="7"/>
    </row>
    <row r="159" spans="3:3">
      <c r="C159" s="7"/>
    </row>
    <row r="160" spans="3:3">
      <c r="C160" s="7"/>
    </row>
    <row r="161" spans="3:3">
      <c r="C161" s="7"/>
    </row>
    <row r="162" spans="3:3">
      <c r="C162" s="7"/>
    </row>
    <row r="163" spans="3:3">
      <c r="C163" s="7"/>
    </row>
    <row r="164" spans="3:3">
      <c r="C164" s="7"/>
    </row>
    <row r="165" spans="3:3">
      <c r="C165" s="7"/>
    </row>
    <row r="166" spans="3:3">
      <c r="C166" s="7"/>
    </row>
    <row r="167" spans="3:3">
      <c r="C167" s="7"/>
    </row>
    <row r="168" spans="3:3">
      <c r="C168" s="7"/>
    </row>
    <row r="169" spans="3:3">
      <c r="C169" s="7"/>
    </row>
    <row r="170" spans="3:3">
      <c r="C170" s="7"/>
    </row>
    <row r="171" spans="3:3">
      <c r="C171" s="7"/>
    </row>
    <row r="172" spans="3:3">
      <c r="C172" s="7"/>
    </row>
    <row r="173" spans="3:3">
      <c r="C173" s="7"/>
    </row>
    <row r="174" spans="3:3">
      <c r="C174" s="7"/>
    </row>
    <row r="175" spans="3:3">
      <c r="C175" s="7"/>
    </row>
    <row r="176" spans="3:3">
      <c r="C176" s="7"/>
    </row>
    <row r="177" spans="3:3">
      <c r="C177" s="7"/>
    </row>
    <row r="178" spans="3:3">
      <c r="C178" s="7"/>
    </row>
    <row r="179" spans="3:3">
      <c r="C179" s="7"/>
    </row>
    <row r="180" spans="3:3">
      <c r="C180" s="7"/>
    </row>
    <row r="181" spans="3:3">
      <c r="C181" s="7"/>
    </row>
    <row r="182" spans="3:3">
      <c r="C182" s="7"/>
    </row>
    <row r="183" spans="3:3">
      <c r="C183" s="7"/>
    </row>
    <row r="184" spans="3:3">
      <c r="C184" s="7"/>
    </row>
    <row r="185" spans="3:3">
      <c r="C185" s="7"/>
    </row>
    <row r="186" spans="3:3">
      <c r="C186" s="7"/>
    </row>
    <row r="187" spans="3:3">
      <c r="C187" s="7"/>
    </row>
    <row r="188" spans="3:3">
      <c r="C188" s="7"/>
    </row>
    <row r="189" spans="3:3">
      <c r="C189" s="7"/>
    </row>
    <row r="190" spans="3:3">
      <c r="C190" s="7"/>
    </row>
    <row r="191" spans="3:3">
      <c r="C191" s="7"/>
    </row>
    <row r="192" spans="3:3">
      <c r="C192" s="7"/>
    </row>
    <row r="193" spans="3:3">
      <c r="C193" s="7"/>
    </row>
    <row r="194" spans="3:3">
      <c r="C194" s="7"/>
    </row>
    <row r="195" spans="3:3">
      <c r="C195" s="7"/>
    </row>
    <row r="196" spans="3:3">
      <c r="C196" s="7"/>
    </row>
    <row r="197" spans="3:3">
      <c r="C197" s="7"/>
    </row>
    <row r="198" spans="3:3">
      <c r="C198" s="7"/>
    </row>
    <row r="199" spans="3:3">
      <c r="C199" s="7"/>
    </row>
    <row r="200" spans="3:3">
      <c r="C200" s="7"/>
    </row>
    <row r="201" spans="3:3">
      <c r="C201" s="7"/>
    </row>
    <row r="202" spans="3:3">
      <c r="C202" s="7"/>
    </row>
    <row r="203" spans="3:3">
      <c r="C203" s="7"/>
    </row>
    <row r="204" spans="3:3">
      <c r="C204" s="7"/>
    </row>
    <row r="205" spans="3:3">
      <c r="C205" s="7"/>
    </row>
    <row r="206" spans="3:3">
      <c r="C206" s="7"/>
    </row>
    <row r="207" spans="3:3">
      <c r="C207" s="7"/>
    </row>
    <row r="208" spans="3:3">
      <c r="C208" s="7"/>
    </row>
    <row r="209" spans="3:3">
      <c r="C209" s="7"/>
    </row>
    <row r="210" spans="3:3">
      <c r="C210" s="7"/>
    </row>
    <row r="211" spans="3:3">
      <c r="C211" s="7"/>
    </row>
    <row r="212" spans="3:3">
      <c r="C212" s="7"/>
    </row>
    <row r="213" spans="3:3">
      <c r="C213" s="7"/>
    </row>
    <row r="214" spans="3:3">
      <c r="C214" s="7"/>
    </row>
    <row r="215" spans="3:3">
      <c r="C215" s="7"/>
    </row>
    <row r="216" spans="3:3">
      <c r="C216" s="7"/>
    </row>
    <row r="217" spans="3:3">
      <c r="C217" s="7"/>
    </row>
    <row r="218" spans="3:3">
      <c r="C218" s="7"/>
    </row>
    <row r="219" spans="3:3">
      <c r="C219" s="7"/>
    </row>
    <row r="220" spans="3:3">
      <c r="C220" s="7"/>
    </row>
    <row r="221" spans="3:3">
      <c r="C221" s="7"/>
    </row>
    <row r="222" spans="3:3">
      <c r="C222" s="7"/>
    </row>
    <row r="223" spans="3:3">
      <c r="C223" s="7"/>
    </row>
    <row r="224" spans="3:3">
      <c r="C224" s="7"/>
    </row>
    <row r="225" spans="3:3">
      <c r="C225" s="7"/>
    </row>
    <row r="226" spans="3:3">
      <c r="C226" s="7"/>
    </row>
    <row r="227" spans="3:3">
      <c r="C227" s="7"/>
    </row>
    <row r="228" spans="3:3">
      <c r="C228" s="7"/>
    </row>
    <row r="229" spans="3:3">
      <c r="C229" s="7"/>
    </row>
    <row r="230" spans="3:3">
      <c r="C230" s="7"/>
    </row>
    <row r="231" spans="3:3">
      <c r="C231" s="7"/>
    </row>
    <row r="232" spans="3:3">
      <c r="C232" s="7"/>
    </row>
    <row r="233" spans="3:3">
      <c r="C233" s="7"/>
    </row>
    <row r="234" spans="3:3">
      <c r="C234" s="7"/>
    </row>
    <row r="235" spans="3:3">
      <c r="C235" s="7"/>
    </row>
    <row r="236" spans="3:3">
      <c r="C236" s="7"/>
    </row>
    <row r="237" spans="3:3">
      <c r="C237" s="7"/>
    </row>
    <row r="238" spans="3:3">
      <c r="C238" s="7"/>
    </row>
    <row r="239" spans="3:3">
      <c r="C239" s="7"/>
    </row>
    <row r="240" spans="3:3">
      <c r="C240" s="7"/>
    </row>
    <row r="241" spans="3:3">
      <c r="C241" s="7"/>
    </row>
    <row r="242" spans="3:3">
      <c r="C242" s="7"/>
    </row>
    <row r="243" spans="3:3">
      <c r="C243" s="7"/>
    </row>
    <row r="244" spans="3:3">
      <c r="C244" s="7"/>
    </row>
    <row r="245" spans="3:3">
      <c r="C245" s="7"/>
    </row>
    <row r="246" spans="3:3">
      <c r="C246" s="7"/>
    </row>
    <row r="247" spans="3:3">
      <c r="C247" s="7"/>
    </row>
    <row r="248" spans="3:3">
      <c r="C248" s="7"/>
    </row>
    <row r="249" spans="3:3">
      <c r="C249" s="7"/>
    </row>
    <row r="250" spans="3:3">
      <c r="C250" s="7"/>
    </row>
    <row r="251" spans="3:3">
      <c r="C251" s="7"/>
    </row>
    <row r="252" spans="3:3">
      <c r="C252" s="7"/>
    </row>
    <row r="253" spans="3:3">
      <c r="C253" s="7"/>
    </row>
    <row r="254" spans="3:3">
      <c r="C254" s="7"/>
    </row>
    <row r="255" spans="3:3">
      <c r="C255" s="7"/>
    </row>
    <row r="256" spans="3:3">
      <c r="C256" s="7"/>
    </row>
    <row r="257" spans="3:3">
      <c r="C257" s="7"/>
    </row>
    <row r="258" spans="3:3">
      <c r="C258" s="7"/>
    </row>
    <row r="259" spans="3:3">
      <c r="C259" s="7"/>
    </row>
    <row r="260" spans="3:3">
      <c r="C260" s="7"/>
    </row>
    <row r="261" spans="3:3">
      <c r="C261" s="7"/>
    </row>
    <row r="262" spans="3:3">
      <c r="C262" s="7"/>
    </row>
    <row r="263" spans="3:3">
      <c r="C263" s="7"/>
    </row>
    <row r="264" spans="3:3">
      <c r="C264" s="7"/>
    </row>
    <row r="265" spans="3:3">
      <c r="C265" s="7"/>
    </row>
    <row r="266" spans="3:3">
      <c r="C266" s="7"/>
    </row>
    <row r="267" spans="3:3">
      <c r="C267" s="7"/>
    </row>
    <row r="268" spans="3:3">
      <c r="C268" s="7"/>
    </row>
    <row r="269" spans="3:3">
      <c r="C269" s="7"/>
    </row>
    <row r="270" spans="3:3">
      <c r="C270" s="7"/>
    </row>
    <row r="271" spans="3:3">
      <c r="C271" s="7"/>
    </row>
    <row r="272" spans="3:3">
      <c r="C272" s="7"/>
    </row>
    <row r="273" spans="3:3">
      <c r="C273" s="7"/>
    </row>
    <row r="274" spans="3:3">
      <c r="C274" s="7"/>
    </row>
    <row r="275" spans="3:3">
      <c r="C275" s="7"/>
    </row>
    <row r="276" spans="3:3">
      <c r="C276" s="7"/>
    </row>
    <row r="277" spans="3:3">
      <c r="C277" s="7"/>
    </row>
    <row r="278" spans="3:3">
      <c r="C278" s="7"/>
    </row>
    <row r="279" spans="3:3">
      <c r="C279" s="7"/>
    </row>
    <row r="280" spans="3:3">
      <c r="C280" s="7"/>
    </row>
    <row r="281" spans="3:3">
      <c r="C281" s="7"/>
    </row>
    <row r="282" spans="3:3">
      <c r="C282" s="7"/>
    </row>
    <row r="283" spans="3:3">
      <c r="C283" s="7"/>
    </row>
    <row r="284" spans="3:3">
      <c r="C284" s="7"/>
    </row>
    <row r="285" spans="3:3">
      <c r="C285" s="7"/>
    </row>
    <row r="286" spans="3:3">
      <c r="C286" s="7"/>
    </row>
    <row r="287" spans="3:3">
      <c r="C287" s="7"/>
    </row>
    <row r="288" spans="3:3">
      <c r="C288" s="7"/>
    </row>
    <row r="289" spans="3:3">
      <c r="C289" s="7"/>
    </row>
    <row r="290" spans="3:3">
      <c r="C290" s="7"/>
    </row>
    <row r="291" spans="3:3">
      <c r="C291" s="7"/>
    </row>
    <row r="292" spans="3:3">
      <c r="C292" s="7"/>
    </row>
    <row r="293" spans="3:3">
      <c r="C293" s="7"/>
    </row>
    <row r="294" spans="3:3">
      <c r="C294" s="7"/>
    </row>
    <row r="295" spans="3:3">
      <c r="C295" s="7"/>
    </row>
    <row r="296" spans="3:3">
      <c r="C296" s="7"/>
    </row>
    <row r="297" spans="3:3">
      <c r="C297" s="7"/>
    </row>
    <row r="298" spans="3:3">
      <c r="C298" s="7"/>
    </row>
    <row r="299" spans="3:3">
      <c r="C299" s="7"/>
    </row>
    <row r="300" spans="3:3">
      <c r="C300" s="7"/>
    </row>
    <row r="301" spans="3:3">
      <c r="C301" s="7"/>
    </row>
    <row r="302" spans="3:3">
      <c r="C302" s="7"/>
    </row>
    <row r="303" spans="3:3">
      <c r="C303" s="7"/>
    </row>
    <row r="304" spans="3:3">
      <c r="C304" s="7"/>
    </row>
    <row r="305" spans="3:3">
      <c r="C305" s="7"/>
    </row>
    <row r="306" spans="3:3">
      <c r="C306" s="7"/>
    </row>
    <row r="307" spans="3:3">
      <c r="C307" s="7"/>
    </row>
    <row r="308" spans="3:3">
      <c r="C308" s="7"/>
    </row>
    <row r="309" spans="3:3">
      <c r="C309" s="7"/>
    </row>
    <row r="310" spans="3:3">
      <c r="C310" s="7"/>
    </row>
    <row r="311" spans="3:3">
      <c r="C311" s="7"/>
    </row>
    <row r="312" spans="3:3">
      <c r="C312" s="7"/>
    </row>
    <row r="313" spans="3:3">
      <c r="C313" s="7"/>
    </row>
    <row r="314" spans="3:3">
      <c r="C314" s="7"/>
    </row>
    <row r="315" spans="3:3">
      <c r="C315" s="7"/>
    </row>
    <row r="316" spans="3:3">
      <c r="C316" s="7"/>
    </row>
    <row r="317" spans="3:3">
      <c r="C317" s="7"/>
    </row>
    <row r="318" spans="3:3">
      <c r="C318" s="7"/>
    </row>
    <row r="319" spans="3:3">
      <c r="C319" s="7"/>
    </row>
    <row r="320" spans="3:3">
      <c r="C320" s="7"/>
    </row>
    <row r="321" spans="3:3">
      <c r="C321" s="7"/>
    </row>
    <row r="322" spans="3:3">
      <c r="C322" s="7"/>
    </row>
    <row r="323" spans="3:3">
      <c r="C323" s="7"/>
    </row>
    <row r="324" spans="3:3">
      <c r="C324" s="7"/>
    </row>
    <row r="325" spans="3:3">
      <c r="C325" s="7"/>
    </row>
    <row r="326" spans="3:3">
      <c r="C326" s="7"/>
    </row>
    <row r="327" spans="3:3">
      <c r="C327" s="7"/>
    </row>
    <row r="328" spans="3:3">
      <c r="C328" s="7"/>
    </row>
    <row r="329" spans="3:3">
      <c r="C329" s="7"/>
    </row>
    <row r="330" spans="3:3">
      <c r="C330" s="7"/>
    </row>
    <row r="331" spans="3:3">
      <c r="C331" s="7"/>
    </row>
    <row r="332" spans="3:3">
      <c r="C332" s="7"/>
    </row>
    <row r="333" spans="3:3">
      <c r="C333" s="7"/>
    </row>
    <row r="334" spans="3:3">
      <c r="C334" s="7"/>
    </row>
    <row r="335" spans="3:3">
      <c r="C335" s="7"/>
    </row>
    <row r="336" spans="3:3">
      <c r="C336" s="7"/>
    </row>
    <row r="337" spans="3:3">
      <c r="C337" s="7"/>
    </row>
    <row r="338" spans="3:3">
      <c r="C338" s="7"/>
    </row>
    <row r="339" spans="3:3">
      <c r="C339" s="7"/>
    </row>
    <row r="340" spans="3:3">
      <c r="C340" s="7"/>
    </row>
    <row r="341" spans="3:3">
      <c r="C341" s="7"/>
    </row>
    <row r="342" spans="3:3">
      <c r="C342" s="7"/>
    </row>
    <row r="343" spans="3:3">
      <c r="C343" s="7"/>
    </row>
    <row r="344" spans="3:3">
      <c r="C344" s="7"/>
    </row>
    <row r="345" spans="3:3">
      <c r="C345" s="7"/>
    </row>
    <row r="346" spans="3:3">
      <c r="C346" s="7"/>
    </row>
    <row r="347" spans="3:3">
      <c r="C347" s="7"/>
    </row>
    <row r="348" spans="3:3">
      <c r="C348" s="7"/>
    </row>
    <row r="349" spans="3:3">
      <c r="C349" s="7"/>
    </row>
    <row r="350" spans="3:3">
      <c r="C350" s="7"/>
    </row>
    <row r="351" spans="3:3">
      <c r="C351" s="7"/>
    </row>
    <row r="352" spans="3:3">
      <c r="C352" s="7"/>
    </row>
    <row r="353" spans="3:3">
      <c r="C353" s="7"/>
    </row>
    <row r="354" spans="3:3">
      <c r="C354" s="7"/>
    </row>
    <row r="355" spans="3:3">
      <c r="C355" s="7"/>
    </row>
    <row r="356" spans="3:3">
      <c r="C356" s="7"/>
    </row>
    <row r="357" spans="3:3">
      <c r="C357" s="7"/>
    </row>
    <row r="358" spans="3:3">
      <c r="C358" s="7"/>
    </row>
    <row r="359" spans="3:3">
      <c r="C359" s="7"/>
    </row>
    <row r="360" spans="3:3">
      <c r="C360" s="7"/>
    </row>
    <row r="361" spans="3:3">
      <c r="C361" s="7"/>
    </row>
    <row r="362" spans="3:3">
      <c r="C362" s="7"/>
    </row>
    <row r="363" spans="3:3">
      <c r="C363" s="7"/>
    </row>
    <row r="364" spans="3:3">
      <c r="C364" s="7"/>
    </row>
    <row r="365" spans="3:3">
      <c r="C365" s="7"/>
    </row>
    <row r="366" spans="3:3">
      <c r="C366" s="7"/>
    </row>
    <row r="367" spans="3:3">
      <c r="C367" s="7"/>
    </row>
    <row r="368" spans="3:3">
      <c r="C368" s="7"/>
    </row>
    <row r="369" spans="3:3">
      <c r="C369" s="7"/>
    </row>
    <row r="370" spans="3:3">
      <c r="C370" s="7"/>
    </row>
    <row r="371" spans="3:3">
      <c r="C371" s="7"/>
    </row>
  </sheetData>
  <mergeCells count="9">
    <mergeCell ref="C1:E1"/>
    <mergeCell ref="A2:E2"/>
    <mergeCell ref="F8:H8"/>
    <mergeCell ref="G9:H9"/>
    <mergeCell ref="A4:A5"/>
    <mergeCell ref="B4:B5"/>
    <mergeCell ref="C4:C5"/>
    <mergeCell ref="D4:D5"/>
    <mergeCell ref="E4:E5"/>
  </mergeCells>
  <pageMargins left="0.98425196850393704" right="0.59055118110236227" top="0.78740157480314965" bottom="0.78740157480314965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2024</vt:lpstr>
      <vt:lpstr>'доходы 2024'!Область_печати</vt:lpstr>
    </vt:vector>
  </TitlesOfParts>
  <Company>Финансовое управление г. Ливны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Fin3</dc:creator>
  <cp:lastModifiedBy>Galina</cp:lastModifiedBy>
  <cp:lastPrinted>2024-08-14T05:48:21Z</cp:lastPrinted>
  <dcterms:created xsi:type="dcterms:W3CDTF">2007-11-06T05:02:27Z</dcterms:created>
  <dcterms:modified xsi:type="dcterms:W3CDTF">2024-08-14T05:53:03Z</dcterms:modified>
</cp:coreProperties>
</file>