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5" windowWidth="15225" windowHeight="8790"/>
  </bookViews>
  <sheets>
    <sheet name="доходы 2025-2026" sheetId="13" r:id="rId1"/>
    <sheet name="доходы 2024" sheetId="14" r:id="rId2"/>
  </sheets>
  <definedNames>
    <definedName name="_xlnm.Print_Area" localSheetId="1">'доходы 2024'!$A$1:$C$82</definedName>
    <definedName name="_xlnm.Print_Area" localSheetId="0">'доходы 2025-2026'!$A$1:$D$78</definedName>
  </definedNames>
  <calcPr calcId="125725"/>
</workbook>
</file>

<file path=xl/calcChain.xml><?xml version="1.0" encoding="utf-8"?>
<calcChain xmlns="http://schemas.openxmlformats.org/spreadsheetml/2006/main">
  <c r="D28" i="13"/>
  <c r="C28"/>
  <c r="C28" i="14"/>
  <c r="C55"/>
  <c r="C39" s="1"/>
  <c r="D51" i="13"/>
  <c r="D38" s="1"/>
  <c r="C51"/>
  <c r="D74"/>
  <c r="C74"/>
  <c r="C38"/>
  <c r="C36" i="14"/>
  <c r="C79"/>
  <c r="C76"/>
  <c r="D71" i="13"/>
  <c r="C71"/>
  <c r="D58"/>
  <c r="D56" s="1"/>
  <c r="C58"/>
  <c r="C56" s="1"/>
  <c r="C35" s="1"/>
  <c r="C61" i="14"/>
  <c r="C59"/>
  <c r="D36" i="13"/>
  <c r="C36"/>
  <c r="C20" i="14"/>
  <c r="C17"/>
  <c r="C14"/>
  <c r="C10"/>
  <c r="D20" i="13"/>
  <c r="D7" s="1"/>
  <c r="D17"/>
  <c r="D10"/>
  <c r="D14"/>
  <c r="C20"/>
  <c r="C10"/>
  <c r="C14"/>
  <c r="C17"/>
  <c r="C7" i="14" l="1"/>
  <c r="D35" i="13"/>
  <c r="D77" s="1"/>
  <c r="C7"/>
  <c r="C77" s="1"/>
  <c r="C35" i="14"/>
  <c r="C82" l="1"/>
</calcChain>
</file>

<file path=xl/sharedStrings.xml><?xml version="1.0" encoding="utf-8"?>
<sst xmlns="http://schemas.openxmlformats.org/spreadsheetml/2006/main" count="282" uniqueCount="154">
  <si>
    <t>Код</t>
  </si>
  <si>
    <t>Наименование дохода</t>
  </si>
  <si>
    <t>100 00000 00 0000 000</t>
  </si>
  <si>
    <t>НАЛОГОВЫЕ И НЕНАЛОГОВЫЕ ДОХОДЫ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</si>
  <si>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</si>
  <si>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</si>
  <si>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</si>
  <si>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</si>
  <si>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</si>
  <si>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114 00000 00 0000 000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</si>
  <si>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</si>
  <si>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</si>
  <si>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</si>
  <si>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Безвозмездные поступления</t>
  </si>
  <si>
    <t>ВСЕГО ДОХОДОВ</t>
  </si>
  <si>
    <t>Налог, взимаемый в связи с применением патентной системы налогообложения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</si>
  <si>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</si>
  <si>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</si>
  <si>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 xml:space="preserve"> </t>
  </si>
  <si>
    <t>Сумма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</si>
  <si>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</si>
  <si>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</si>
  <si>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Субсидии бюджетам бюджетной системы Российской Федерации (межбюджетные субсидии)</t>
  </si>
  <si>
    <t>112 00000 00 0000 000</t>
  </si>
  <si>
    <t>Платежи при пользовании природными ресурсами</t>
  </si>
  <si>
    <t>Государственная пошлина за выдачу разрешения на установку рекламной конструкции</t>
  </si>
  <si>
    <t>Прочие неналоговые доходы</t>
  </si>
  <si>
    <t>Иные межбюджетные трансферты</t>
  </si>
  <si>
    <t>Налог, взимаемый в связи с применением упрощенной системы налогообложения</t>
  </si>
  <si>
    <t>Налоги на совокупный доход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</si>
  <si>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</si>
  <si>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</si>
  <si>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</si>
  <si>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</si>
  <si>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</si>
  <si>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</si>
  <si>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1 01 02000 01 0000 110</t>
  </si>
  <si>
    <t>1 03 02000 01 0000 110</t>
  </si>
  <si>
    <t>1 05 00000 00 0000 000</t>
  </si>
  <si>
    <t>1 05 01000 00 0000 110</t>
  </si>
  <si>
    <t>1 05 03000 01 0000 110</t>
  </si>
  <si>
    <t>1 05 04000 02 0000 110</t>
  </si>
  <si>
    <t>1 06 00000 00 0000 000</t>
  </si>
  <si>
    <t>1 06 01000 00 0000 110</t>
  </si>
  <si>
    <t>1 06 06000 00 0000 110</t>
  </si>
  <si>
    <t>1 08 00000 00 0000 000</t>
  </si>
  <si>
    <t>1 11 00000 00 0000 000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</si>
  <si>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</si>
  <si>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</si>
  <si>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</si>
  <si>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</si>
  <si>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Субвенции бюджетам бюджетной системы Российской Федерации</t>
  </si>
  <si>
    <t>2 02 40000 00 0000 150</t>
  </si>
  <si>
    <t>тыс. рублей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</si>
  <si>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</si>
  <si>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</si>
  <si>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2 02 15001 04 0000 150</t>
  </si>
  <si>
    <t>2 02 25304 04 0000 150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</si>
  <si>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</si>
  <si>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</si>
  <si>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</si>
  <si>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2 02 20216 04 0000 150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</si>
  <si>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</si>
  <si>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</si>
  <si>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</si>
  <si>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</si>
  <si>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2 02 30021 04 0000 150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</si>
  <si>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</si>
  <si>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</si>
  <si>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</si>
  <si>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</si>
  <si>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2 02 30027 04 0000 150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</si>
  <si>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</si>
  <si>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</si>
  <si>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</si>
  <si>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</si>
  <si>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2 02 35135 04 0000 150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</si>
  <si>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</si>
  <si>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</si>
  <si>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2 02 35134 04 0000 150</t>
  </si>
  <si>
    <t>2 02 39999 04 0000 150</t>
  </si>
  <si>
    <t>Прочие субвенции бюджетам городских округов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</si>
  <si>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</si>
  <si>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</si>
  <si>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</si>
  <si>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</si>
  <si>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</si>
  <si>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</si>
  <si>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2025 год</t>
  </si>
  <si>
    <t>Прочие субсидии бюджетам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</si>
  <si>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</si>
  <si>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Субвенции бюджетам городских округов на ежемесячное денежное вознаграждение за классное руководство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</si>
  <si>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</si>
  <si>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Прогнозируемое поступление доходов в  бюджет города Ливны Орловской области  на  2024 год                                                                               </t>
  </si>
  <si>
    <t>1 08 03010 01 0000 110</t>
  </si>
  <si>
    <t>1 08 07150 01 0000 110</t>
  </si>
  <si>
    <t>1 11 01040 04 0000 120</t>
  </si>
  <si>
    <t>1 11 05012 04 0000 120</t>
  </si>
  <si>
    <t>1 11 05074 04 0000 120</t>
  </si>
  <si>
    <t>1 11 07014 04 0000 120</t>
  </si>
  <si>
    <t>1 11 09044 04 0000 120</t>
  </si>
  <si>
    <t>1 14 02043 04 0000 410</t>
  </si>
  <si>
    <t>1 14 06012 04 0000 430</t>
  </si>
  <si>
    <t>1 15 00000 00 0000 000</t>
  </si>
  <si>
    <t>1 16 00000 00 0000 000</t>
  </si>
  <si>
    <t>1 17 00000 00 0000 000</t>
  </si>
  <si>
    <t>2 00 00000 00 0000 000</t>
  </si>
  <si>
    <t>2 02 29999 04 0000 150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</si>
  <si>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</si>
  <si>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</si>
  <si>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</si>
  <si>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2 02 20303 04 0000 150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</si>
  <si>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</si>
  <si>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2 02 25098 04 0000 150</t>
  </si>
  <si>
    <t>Субвенции на выплату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прграммам основного общего и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</si>
  <si>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</si>
  <si>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Прогнозируемое поступление доходов в  бюджет города Ливны Орловской области  на плановый период 2025 и 2026 годов                                                                               </t>
  </si>
  <si>
    <t>2026 год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</si>
  <si>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</si>
  <si>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2 02 45303 04 0000 150</t>
  </si>
  <si>
    <t>2 02 25590 04 0000 150</t>
  </si>
  <si>
    <t>2 02 25750 04 0000 150</t>
  </si>
  <si>
    <t>2 02 25454 04 0000 150</t>
  </si>
  <si>
    <t>2 02 25424 04 0000 150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</si>
  <si>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</si>
  <si>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</si>
  <si>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r>
      <t>Налог на доходы физических лиц</t>
    </r>
    <r>
      <rPr>
        <b/>
        <sz val="12"/>
        <color indexed="10"/>
        <rFont val="Times New Roman Cyr"/>
        <charset val="204"/>
      </rPr>
      <t xml:space="preserve"> </t>
    </r>
    <r>
      <rPr>
        <b/>
        <sz val="12"/>
        <rFont val="Times New Roman Cyr"/>
        <charset val="204"/>
      </rPr>
      <t xml:space="preserve"> (35%)</t>
    </r>
  </si>
  <si>
    <t>Дотации бюджетам городских округов на поддержку мер по обеспечению сбалансированности бюджетов</t>
  </si>
  <si>
    <t>2 02 15002 04 0000 150</t>
  </si>
  <si>
    <t>Субсидии бюджетам городских округов на техническое оснащение региональных и муниципальных музеев</t>
  </si>
  <si>
    <t>Субсидии бюджетам городских округов на реализацию мероприятий по модернизации школьных систем образования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</si>
  <si>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</si>
  <si>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Субвенции на организацию мероприятий при осуществлении деятельности  по обращению с животными без владельцев на территории  Орловской области</t>
  </si>
  <si>
    <t>Субсидии бюджетам городских округов на создание модельных муниципальных библиотек</t>
  </si>
  <si>
    <t>Налог на доходы физических лиц  (2025г.-35%, 2026-36%)</t>
  </si>
  <si>
    <t>Субвенции на 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</si>
  <si>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Субвенции на выполнение государственных полномочий Орловской области по созданию комиссий по делам несовершеннолетних и защите их прав и организации деятельности этих комиссий </t>
  </si>
  <si>
    <t xml:space="preserve">Субвенции на выполнение полномочий в сфере опеки и попечительства </t>
  </si>
  <si>
    <t>Субвенции на обеспечение жилищных прав детей-сирот и детей, оставщихся без попечения родителей, лиц из числа детей-сирот и детей, оставщихся без попечения родителей</t>
  </si>
  <si>
    <t>Субвенции на выполнение полномочий в сфере трудовых отношений</t>
  </si>
  <si>
    <t xml:space="preserve">Субвенции на единовременное пособие гражданам, усыновившим детей-сирот и детей, оставшихся без попечения родителей </t>
  </si>
  <si>
    <t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</si>
  <si>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Субсидии на возмещение расходов бюджетов муниципальных образований на обеспечение питанием учащихся муниципальных общеобразовательных организаций</t>
  </si>
  <si>
    <t>Субсидии на проведение ремонта, реконструкции и благоустройства воинских захоронений, братских могил и памятных знаков, расположенных на территории Орловской области</t>
  </si>
  <si>
    <t>Субсидии на укрепление материально-технической базы учреждений культуры</t>
  </si>
  <si>
    <t>Субсидии на укрепление материально-технической базы муниципальных  учреждений культуры</t>
  </si>
  <si>
    <t>Субсидии на строительство, реконструкцию и капитальный ремонт образовательных организаций</t>
  </si>
  <si>
    <t>Субвенции на обеспечение жилищных прав детей-сирот и  детей, оставшихся без попечения родителей, лиц из числа детей-сирот и детей, оставшихся без попечения родителей</t>
  </si>
  <si>
    <t>Субвенции на организацию мероприятий при осуществлении деятельности по обращению с животными без владельцев  на территории Орловской области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</si>
  <si>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судебными решениями)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</si>
  <si>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</si>
  <si>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</si>
  <si>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Приложение 3   к решению Ливенского городского Совета народных депутатов                                      от  20 декабря 2023 г.                               №  27/237 - МПА</t>
  </si>
  <si>
    <t>Приложение  2                     к решению Ливенского городского Совета народных депутатов            от  20 декабря 2023 г.           № 27/237 - МПА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</si>
</sst>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0"/>
      <name val="Arial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6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sz val="9"/>
      <name val="Times New Roman Cyr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sz val="12"/>
      <color indexed="10"/>
      <name val="Times New Roman Cyr"/>
      <charset val="204"/>
    </font>
    <font>
      <sz val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7" fillId="2" borderId="1" xfId="0" applyFont="1" applyFill="1" applyBorder="1" applyAlignment="1">
      <alignment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vertical="justify"/>
    </xf>
    <xf numFmtId="0" fontId="17" fillId="2" borderId="1" xfId="0" applyNumberFormat="1" applyFont="1" applyFill="1" applyBorder="1" applyAlignment="1">
      <alignment vertical="justify"/>
    </xf>
    <xf numFmtId="0" fontId="5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justify" wrapText="1"/>
    </xf>
    <xf numFmtId="0" fontId="12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7" fillId="2" borderId="0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vertical="center" wrapText="1"/>
    </xf>
    <xf numFmtId="0" fontId="17" fillId="2" borderId="1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5" fontId="0" fillId="2" borderId="0" xfId="0" applyNumberFormat="1" applyFill="1" applyAlignment="1"/>
    <xf numFmtId="164" fontId="0" fillId="2" borderId="0" xfId="0" applyNumberFormat="1" applyFill="1" applyAlignment="1"/>
    <xf numFmtId="0" fontId="0" fillId="2" borderId="0" xfId="0" applyFill="1" applyAlignment="1"/>
    <xf numFmtId="0" fontId="4" fillId="2" borderId="1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164" fontId="4" fillId="2" borderId="0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165" fontId="14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wrapText="1" shrinkToFit="1"/>
    </xf>
    <xf numFmtId="0" fontId="4" fillId="2" borderId="0" xfId="0" applyFont="1" applyFill="1" applyBorder="1" applyAlignment="1">
      <alignment horizontal="left" vertical="center"/>
    </xf>
    <xf numFmtId="165" fontId="4" fillId="2" borderId="0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Border="1" applyAlignment="1">
      <alignment horizontal="right" vertical="center" wrapText="1"/>
    </xf>
    <xf numFmtId="165" fontId="1" fillId="2" borderId="0" xfId="0" applyNumberFormat="1" applyFont="1" applyFill="1" applyAlignment="1">
      <alignment horizontal="center" vertical="center"/>
    </xf>
    <xf numFmtId="164" fontId="1" fillId="2" borderId="5" xfId="0" applyNumberFormat="1" applyFont="1" applyFill="1" applyBorder="1" applyAlignment="1">
      <alignment vertical="center" wrapText="1"/>
    </xf>
    <xf numFmtId="165" fontId="10" fillId="2" borderId="5" xfId="0" applyNumberFormat="1" applyFont="1" applyFill="1" applyBorder="1" applyAlignment="1">
      <alignment horizontal="left"/>
    </xf>
    <xf numFmtId="165" fontId="10" fillId="2" borderId="0" xfId="0" applyNumberFormat="1" applyFont="1" applyFill="1" applyAlignment="1"/>
    <xf numFmtId="0" fontId="10" fillId="2" borderId="0" xfId="0" applyFont="1" applyFill="1" applyAlignment="1"/>
    <xf numFmtId="164" fontId="4" fillId="2" borderId="5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justify" vertical="justify" wrapText="1"/>
    </xf>
    <xf numFmtId="0" fontId="12" fillId="2" borderId="1" xfId="0" applyFont="1" applyFill="1" applyBorder="1" applyAlignment="1">
      <alignment horizontal="justify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justify"/>
    </xf>
    <xf numFmtId="0" fontId="16" fillId="2" borderId="0" xfId="0" applyFont="1" applyFill="1"/>
    <xf numFmtId="0" fontId="17" fillId="2" borderId="1" xfId="0" applyFont="1" applyFill="1" applyBorder="1" applyAlignment="1">
      <alignment horizontal="justify" vertical="center" wrapText="1"/>
    </xf>
    <xf numFmtId="165" fontId="13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justify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wrapText="1"/>
    </xf>
    <xf numFmtId="0" fontId="8" fillId="2" borderId="6" xfId="0" applyNumberFormat="1" applyFont="1" applyFill="1" applyBorder="1" applyAlignment="1">
      <alignment horizontal="right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left" vertical="center" wrapText="1"/>
    </xf>
    <xf numFmtId="164" fontId="1" fillId="2" borderId="0" xfId="0" applyNumberFormat="1" applyFont="1" applyFill="1" applyBorder="1" applyAlignment="1">
      <alignment horizontal="left" vertical="center" wrapText="1"/>
    </xf>
    <xf numFmtId="165" fontId="10" fillId="2" borderId="0" xfId="0" applyNumberFormat="1" applyFont="1" applyFill="1" applyAlignment="1">
      <alignment horizontal="left"/>
    </xf>
    <xf numFmtId="164" fontId="5" fillId="2" borderId="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9"/>
  <sheetViews>
    <sheetView tabSelected="1" view="pageBreakPreview" topLeftCell="A88" zoomScaleNormal="100" workbookViewId="0">
      <selection activeCell="E26" sqref="E26:G26"/>
    </sheetView>
  </sheetViews>
  <sheetFormatPr defaultRowHeight="15.75"/>
  <cols>
    <col min="1" max="1" width="24" style="25" customWidth="1"/>
    <col min="2" max="2" width="45" style="25" customWidth="1"/>
    <col min="3" max="3" width="16.42578125" style="68" customWidth="1"/>
    <col min="4" max="4" width="16.28515625" style="22" customWidth="1"/>
    <col min="5" max="5" width="18.5703125" style="22" customWidth="1"/>
    <col min="6" max="6" width="31.42578125" style="22" customWidth="1"/>
    <col min="7" max="7" width="14.85546875" style="25" customWidth="1"/>
    <col min="8" max="8" width="9.140625" style="25" customWidth="1"/>
    <col min="9" max="9" width="17.7109375" style="25" customWidth="1"/>
    <col min="10" max="16384" width="9.140625" style="25"/>
  </cols>
  <sheetData>
    <row r="1" spans="1:9" ht="99.75" customHeight="1">
      <c r="A1" s="22"/>
      <c r="B1" s="23"/>
      <c r="C1" s="107" t="s">
        <v>152</v>
      </c>
      <c r="D1" s="107"/>
      <c r="E1" s="24"/>
    </row>
    <row r="2" spans="1:9" ht="42" customHeight="1">
      <c r="A2" s="109" t="s">
        <v>116</v>
      </c>
      <c r="B2" s="109"/>
      <c r="C2" s="109"/>
      <c r="D2" s="109"/>
      <c r="E2" s="26"/>
    </row>
    <row r="3" spans="1:9" ht="20.25">
      <c r="A3" s="27"/>
      <c r="B3" s="27"/>
      <c r="C3" s="108" t="s">
        <v>53</v>
      </c>
      <c r="D3" s="108"/>
      <c r="E3" s="26"/>
    </row>
    <row r="4" spans="1:9">
      <c r="A4" s="110" t="s">
        <v>0</v>
      </c>
      <c r="B4" s="110" t="s">
        <v>1</v>
      </c>
      <c r="C4" s="105" t="s">
        <v>19</v>
      </c>
      <c r="D4" s="106"/>
      <c r="E4" s="28"/>
    </row>
    <row r="5" spans="1:9">
      <c r="A5" s="110"/>
      <c r="B5" s="110"/>
      <c r="C5" s="29" t="s">
        <v>88</v>
      </c>
      <c r="D5" s="30" t="s">
        <v>117</v>
      </c>
      <c r="E5" s="28"/>
    </row>
    <row r="6" spans="1:9">
      <c r="A6" s="6">
        <v>1</v>
      </c>
      <c r="B6" s="6">
        <v>2</v>
      </c>
      <c r="C6" s="31">
        <v>3</v>
      </c>
      <c r="D6" s="32"/>
      <c r="E6" s="33"/>
    </row>
    <row r="7" spans="1:9" ht="31.5">
      <c r="A7" s="34" t="s">
        <v>2</v>
      </c>
      <c r="B7" s="35" t="s">
        <v>3</v>
      </c>
      <c r="C7" s="19">
        <f>C8+C9+C10+C14+C17+C20+C27+C28+C32+C33+C34</f>
        <v>492426.29</v>
      </c>
      <c r="D7" s="19">
        <f>D8+D9+D10+D14+D17+D20+D27+D28+D32+D33+D34</f>
        <v>515383.60000000009</v>
      </c>
      <c r="E7" s="36"/>
      <c r="F7" s="37"/>
      <c r="G7" s="38"/>
      <c r="H7" s="38"/>
      <c r="I7" s="38"/>
    </row>
    <row r="8" spans="1:9" ht="31.5">
      <c r="A8" s="34" t="s">
        <v>36</v>
      </c>
      <c r="B8" s="39" t="s">
        <v>134</v>
      </c>
      <c r="C8" s="19">
        <v>349744.99</v>
      </c>
      <c r="D8" s="95">
        <v>369810.4</v>
      </c>
      <c r="E8" s="36"/>
      <c r="F8" s="36"/>
      <c r="H8" s="38"/>
      <c r="I8" s="38"/>
    </row>
    <row r="9" spans="1:9" ht="47.25">
      <c r="A9" s="4" t="s">
        <v>37</v>
      </c>
      <c r="B9" s="7" t="s">
        <v>16</v>
      </c>
      <c r="C9" s="43">
        <v>4482.3999999999996</v>
      </c>
      <c r="D9" s="40">
        <v>4640.8999999999996</v>
      </c>
      <c r="E9" s="36"/>
      <c r="F9" s="94"/>
      <c r="G9" s="94"/>
      <c r="H9" s="94"/>
      <c r="I9" s="42"/>
    </row>
    <row r="10" spans="1:9">
      <c r="A10" s="4" t="s">
        <v>38</v>
      </c>
      <c r="B10" s="7" t="s">
        <v>29</v>
      </c>
      <c r="C10" s="43">
        <f>C11+C12+C13</f>
        <v>55900</v>
      </c>
      <c r="D10" s="43">
        <f>D11+D12+D13</f>
        <v>55900</v>
      </c>
      <c r="E10" s="42"/>
      <c r="F10" s="42"/>
      <c r="G10" s="42"/>
      <c r="H10" s="42"/>
      <c r="I10" s="42"/>
    </row>
    <row r="11" spans="1:9" ht="31.5">
      <c r="A11" s="11" t="s">
        <v>39</v>
      </c>
      <c r="B11" s="44" t="s">
        <v>28</v>
      </c>
      <c r="C11" s="53">
        <v>42400</v>
      </c>
      <c r="D11" s="45">
        <v>42400</v>
      </c>
      <c r="G11" s="41"/>
      <c r="H11" s="42"/>
      <c r="I11" s="42"/>
    </row>
    <row r="12" spans="1:9">
      <c r="A12" s="18" t="s">
        <v>40</v>
      </c>
      <c r="B12" s="44" t="s">
        <v>17</v>
      </c>
      <c r="C12" s="53">
        <v>1500</v>
      </c>
      <c r="D12" s="45">
        <v>1500</v>
      </c>
      <c r="E12" s="42"/>
      <c r="F12" s="42"/>
      <c r="G12" s="42"/>
      <c r="H12" s="42"/>
      <c r="I12" s="42"/>
    </row>
    <row r="13" spans="1:9" ht="31.5">
      <c r="A13" s="11" t="s">
        <v>41</v>
      </c>
      <c r="B13" s="44" t="s">
        <v>15</v>
      </c>
      <c r="C13" s="53">
        <v>12000</v>
      </c>
      <c r="D13" s="45">
        <v>12000</v>
      </c>
      <c r="E13" s="41"/>
      <c r="F13" s="41"/>
      <c r="G13" s="41"/>
      <c r="H13" s="42"/>
      <c r="I13" s="42"/>
    </row>
    <row r="14" spans="1:9">
      <c r="A14" s="34" t="s">
        <v>42</v>
      </c>
      <c r="B14" s="46" t="s">
        <v>4</v>
      </c>
      <c r="C14" s="19">
        <f>C15+C16</f>
        <v>37100</v>
      </c>
      <c r="D14" s="19">
        <f>D15+D16</f>
        <v>37100</v>
      </c>
      <c r="E14" s="47"/>
    </row>
    <row r="15" spans="1:9">
      <c r="A15" s="79" t="s">
        <v>43</v>
      </c>
      <c r="B15" s="48" t="s">
        <v>5</v>
      </c>
      <c r="C15" s="53">
        <v>14500</v>
      </c>
      <c r="D15" s="45">
        <v>14500</v>
      </c>
      <c r="E15" s="49"/>
    </row>
    <row r="16" spans="1:9">
      <c r="A16" s="50" t="s">
        <v>44</v>
      </c>
      <c r="B16" s="51" t="s">
        <v>6</v>
      </c>
      <c r="C16" s="53">
        <v>22600</v>
      </c>
      <c r="D16" s="45">
        <v>22600</v>
      </c>
      <c r="E16" s="49"/>
    </row>
    <row r="17" spans="1:7">
      <c r="A17" s="52" t="s">
        <v>45</v>
      </c>
      <c r="B17" s="46" t="s">
        <v>7</v>
      </c>
      <c r="C17" s="19">
        <f>C18+C19</f>
        <v>8545</v>
      </c>
      <c r="D17" s="19">
        <f>D18+D19</f>
        <v>8545</v>
      </c>
      <c r="E17" s="47"/>
    </row>
    <row r="18" spans="1:7" ht="78.75">
      <c r="A18" s="18" t="s">
        <v>94</v>
      </c>
      <c r="B18" s="44" t="s">
        <v>35</v>
      </c>
      <c r="C18" s="53">
        <v>8500</v>
      </c>
      <c r="D18" s="53">
        <v>8500</v>
      </c>
      <c r="E18" s="47"/>
    </row>
    <row r="19" spans="1:7" ht="47.25">
      <c r="A19" s="18" t="s">
        <v>95</v>
      </c>
      <c r="B19" s="44" t="s">
        <v>25</v>
      </c>
      <c r="C19" s="53">
        <v>45</v>
      </c>
      <c r="D19" s="53">
        <v>45</v>
      </c>
      <c r="E19" s="47"/>
    </row>
    <row r="20" spans="1:7" s="55" customFormat="1" ht="47.25">
      <c r="A20" s="34" t="s">
        <v>46</v>
      </c>
      <c r="B20" s="39" t="s">
        <v>8</v>
      </c>
      <c r="C20" s="19">
        <f>C21+C22+C23+C24+C25+C26</f>
        <v>30019.100000000006</v>
      </c>
      <c r="D20" s="19">
        <f>D21+D22+D23+D24+D25+D26</f>
        <v>33618.699999999997</v>
      </c>
      <c r="E20" s="49"/>
      <c r="F20" s="54"/>
    </row>
    <row r="21" spans="1:7" s="55" customFormat="1" ht="78.75">
      <c r="A21" s="11" t="s">
        <v>96</v>
      </c>
      <c r="B21" s="44" t="s">
        <v>21</v>
      </c>
      <c r="C21" s="83">
        <v>375</v>
      </c>
      <c r="D21" s="96">
        <v>3908.2</v>
      </c>
      <c r="E21" s="49"/>
      <c r="F21" s="54"/>
    </row>
    <row r="22" spans="1:7" ht="118.5" customHeight="1">
      <c r="A22" s="30" t="s">
        <v>97</v>
      </c>
      <c r="B22" s="56" t="s">
        <v>30</v>
      </c>
      <c r="C22" s="57">
        <v>21000</v>
      </c>
      <c r="D22" s="57">
        <v>21000</v>
      </c>
      <c r="E22" s="58"/>
    </row>
    <row r="23" spans="1:7" ht="47.25">
      <c r="A23" s="59" t="s">
        <v>98</v>
      </c>
      <c r="B23" s="48" t="s">
        <v>31</v>
      </c>
      <c r="C23" s="57">
        <v>2628.4</v>
      </c>
      <c r="D23" s="57">
        <v>2628.4</v>
      </c>
      <c r="E23" s="58"/>
    </row>
    <row r="24" spans="1:7" ht="78.75">
      <c r="A24" s="79" t="s">
        <v>99</v>
      </c>
      <c r="B24" s="48" t="s">
        <v>32</v>
      </c>
      <c r="C24" s="57">
        <v>11.2</v>
      </c>
      <c r="D24" s="57">
        <v>37.6</v>
      </c>
      <c r="E24" s="58"/>
    </row>
    <row r="25" spans="1:7" ht="110.25">
      <c r="A25" s="79" t="s">
        <v>100</v>
      </c>
      <c r="B25" s="48" t="s">
        <v>20</v>
      </c>
      <c r="C25" s="57">
        <v>1685.4</v>
      </c>
      <c r="D25" s="57">
        <v>1619.5</v>
      </c>
      <c r="E25" s="58"/>
    </row>
    <row r="26" spans="1:7" ht="157.5">
      <c r="A26" s="79" t="s">
        <v>55</v>
      </c>
      <c r="B26" s="56" t="s">
        <v>54</v>
      </c>
      <c r="C26" s="57">
        <v>4319.1000000000004</v>
      </c>
      <c r="D26" s="57">
        <v>4425</v>
      </c>
      <c r="E26" s="60"/>
    </row>
    <row r="27" spans="1:7" ht="31.5">
      <c r="A27" s="34" t="s">
        <v>23</v>
      </c>
      <c r="B27" s="39" t="s">
        <v>24</v>
      </c>
      <c r="C27" s="19">
        <v>432.3</v>
      </c>
      <c r="D27" s="19">
        <v>432.3</v>
      </c>
      <c r="E27" s="47"/>
    </row>
    <row r="28" spans="1:7" ht="31.5">
      <c r="A28" s="34" t="s">
        <v>9</v>
      </c>
      <c r="B28" s="39" t="s">
        <v>10</v>
      </c>
      <c r="C28" s="19">
        <f>C29+C30+C31</f>
        <v>5300</v>
      </c>
      <c r="D28" s="19">
        <f>D29+D30+D31</f>
        <v>4400</v>
      </c>
      <c r="E28" s="47"/>
    </row>
    <row r="29" spans="1:7" ht="141.75">
      <c r="A29" s="79" t="s">
        <v>101</v>
      </c>
      <c r="B29" s="56" t="s">
        <v>33</v>
      </c>
      <c r="C29" s="82">
        <v>2000</v>
      </c>
      <c r="D29" s="93">
        <v>1400</v>
      </c>
      <c r="E29" s="58"/>
    </row>
    <row r="30" spans="1:7" ht="63">
      <c r="A30" s="30" t="s">
        <v>102</v>
      </c>
      <c r="B30" s="48" t="s">
        <v>34</v>
      </c>
      <c r="C30" s="57">
        <v>3000</v>
      </c>
      <c r="D30" s="82">
        <v>3000</v>
      </c>
      <c r="E30" s="58"/>
      <c r="G30" s="22"/>
    </row>
    <row r="31" spans="1:7" ht="88.5" customHeight="1">
      <c r="A31" s="30" t="s">
        <v>151</v>
      </c>
      <c r="B31" s="48" t="s">
        <v>150</v>
      </c>
      <c r="C31" s="82">
        <v>300</v>
      </c>
      <c r="D31" s="82">
        <v>0</v>
      </c>
      <c r="E31" s="58"/>
      <c r="G31" s="22"/>
    </row>
    <row r="32" spans="1:7">
      <c r="A32" s="34" t="s">
        <v>103</v>
      </c>
      <c r="B32" s="39" t="s">
        <v>11</v>
      </c>
      <c r="C32" s="19">
        <v>5.9</v>
      </c>
      <c r="D32" s="19">
        <v>5.9</v>
      </c>
      <c r="E32" s="47"/>
    </row>
    <row r="33" spans="1:5">
      <c r="A33" s="34" t="s">
        <v>104</v>
      </c>
      <c r="B33" s="46" t="s">
        <v>12</v>
      </c>
      <c r="C33" s="19">
        <v>896.6</v>
      </c>
      <c r="D33" s="19">
        <v>930.4</v>
      </c>
      <c r="E33" s="47"/>
    </row>
    <row r="34" spans="1:5">
      <c r="A34" s="34" t="s">
        <v>105</v>
      </c>
      <c r="B34" s="46" t="s">
        <v>26</v>
      </c>
      <c r="C34" s="19">
        <v>0</v>
      </c>
      <c r="D34" s="19">
        <v>0</v>
      </c>
      <c r="E34" s="47"/>
    </row>
    <row r="35" spans="1:5">
      <c r="A35" s="34" t="s">
        <v>106</v>
      </c>
      <c r="B35" s="46" t="s">
        <v>13</v>
      </c>
      <c r="C35" s="19">
        <f>C36+C38+C56+C74</f>
        <v>692671</v>
      </c>
      <c r="D35" s="19">
        <f>D36+D38+D56+D74</f>
        <v>586770.6</v>
      </c>
      <c r="E35" s="47"/>
    </row>
    <row r="36" spans="1:5" ht="31.5">
      <c r="A36" s="4" t="s">
        <v>47</v>
      </c>
      <c r="B36" s="5" t="s">
        <v>48</v>
      </c>
      <c r="C36" s="43">
        <f>C37</f>
        <v>21252</v>
      </c>
      <c r="D36" s="43">
        <f>D37</f>
        <v>1779</v>
      </c>
      <c r="E36" s="49"/>
    </row>
    <row r="37" spans="1:5" ht="51.75" customHeight="1">
      <c r="A37" s="86" t="s">
        <v>56</v>
      </c>
      <c r="B37" s="61" t="s">
        <v>90</v>
      </c>
      <c r="C37" s="57">
        <v>21252</v>
      </c>
      <c r="D37" s="53">
        <v>1779</v>
      </c>
      <c r="E37" s="49"/>
    </row>
    <row r="38" spans="1:5" ht="47.25">
      <c r="A38" s="4" t="s">
        <v>49</v>
      </c>
      <c r="B38" s="7" t="s">
        <v>22</v>
      </c>
      <c r="C38" s="43">
        <f>C40+C41+C42+C43+C44+C45+C46+C47+C48+C49+C51+C50</f>
        <v>221626.19999999998</v>
      </c>
      <c r="D38" s="43">
        <f>D40+D41+D42+D43+D44+D45+D46+D47+D48+D49+D51</f>
        <v>158651.19999999998</v>
      </c>
      <c r="E38" s="49"/>
    </row>
    <row r="39" spans="1:5" ht="47.25">
      <c r="A39" s="8" t="s">
        <v>59</v>
      </c>
      <c r="B39" s="9" t="s">
        <v>58</v>
      </c>
      <c r="C39" s="53">
        <v>0</v>
      </c>
      <c r="D39" s="53">
        <v>0</v>
      </c>
      <c r="E39" s="49"/>
    </row>
    <row r="40" spans="1:5" ht="126">
      <c r="A40" s="8" t="s">
        <v>61</v>
      </c>
      <c r="B40" s="10" t="s">
        <v>60</v>
      </c>
      <c r="C40" s="83">
        <v>110000</v>
      </c>
      <c r="D40" s="83">
        <v>110000</v>
      </c>
      <c r="E40" s="49"/>
    </row>
    <row r="41" spans="1:5" ht="141.75">
      <c r="A41" s="8" t="s">
        <v>85</v>
      </c>
      <c r="B41" s="21" t="s">
        <v>118</v>
      </c>
      <c r="C41" s="53">
        <v>0</v>
      </c>
      <c r="D41" s="53">
        <v>0</v>
      </c>
      <c r="E41" s="49"/>
    </row>
    <row r="42" spans="1:5" ht="94.5">
      <c r="A42" s="8" t="s">
        <v>109</v>
      </c>
      <c r="B42" s="21" t="s">
        <v>108</v>
      </c>
      <c r="C42" s="53">
        <v>0</v>
      </c>
      <c r="D42" s="53">
        <v>0</v>
      </c>
      <c r="E42" s="49"/>
    </row>
    <row r="43" spans="1:5" ht="126">
      <c r="A43" s="8" t="s">
        <v>87</v>
      </c>
      <c r="B43" s="21" t="s">
        <v>86</v>
      </c>
      <c r="C43" s="53">
        <v>0</v>
      </c>
      <c r="D43" s="53">
        <v>0</v>
      </c>
      <c r="E43" s="49"/>
    </row>
    <row r="44" spans="1:5" ht="63">
      <c r="A44" s="8" t="s">
        <v>111</v>
      </c>
      <c r="B44" s="21" t="s">
        <v>110</v>
      </c>
      <c r="C44" s="53">
        <v>0</v>
      </c>
      <c r="D44" s="53">
        <v>0</v>
      </c>
      <c r="E44" s="49"/>
    </row>
    <row r="45" spans="1:5" ht="110.25">
      <c r="A45" s="8" t="s">
        <v>113</v>
      </c>
      <c r="B45" s="21" t="s">
        <v>112</v>
      </c>
      <c r="C45" s="53">
        <v>0</v>
      </c>
      <c r="D45" s="53">
        <v>0</v>
      </c>
      <c r="E45" s="49"/>
    </row>
    <row r="46" spans="1:5" ht="110.25">
      <c r="A46" s="8" t="s">
        <v>84</v>
      </c>
      <c r="B46" s="10" t="s">
        <v>83</v>
      </c>
      <c r="C46" s="53">
        <v>0</v>
      </c>
      <c r="D46" s="53">
        <v>0</v>
      </c>
      <c r="E46" s="49"/>
    </row>
    <row r="47" spans="1:5" ht="94.5">
      <c r="A47" s="8" t="s">
        <v>57</v>
      </c>
      <c r="B47" s="9" t="s">
        <v>82</v>
      </c>
      <c r="C47" s="83">
        <v>26004.5</v>
      </c>
      <c r="D47" s="83">
        <v>25535.3</v>
      </c>
      <c r="E47" s="49"/>
    </row>
    <row r="48" spans="1:5" ht="47.25">
      <c r="A48" s="11" t="s">
        <v>63</v>
      </c>
      <c r="B48" s="9" t="s">
        <v>62</v>
      </c>
      <c r="C48" s="83">
        <v>1157.4000000000001</v>
      </c>
      <c r="D48" s="83">
        <v>1136.2</v>
      </c>
      <c r="E48" s="49"/>
    </row>
    <row r="49" spans="1:5" ht="47.25">
      <c r="A49" s="11" t="s">
        <v>65</v>
      </c>
      <c r="B49" s="12" t="s">
        <v>64</v>
      </c>
      <c r="C49" s="83">
        <v>16166.3</v>
      </c>
      <c r="D49" s="83">
        <v>16166.3</v>
      </c>
      <c r="E49" s="49"/>
    </row>
    <row r="50" spans="1:5" ht="56.25" customHeight="1">
      <c r="A50" s="8" t="s">
        <v>121</v>
      </c>
      <c r="B50" s="84" t="s">
        <v>130</v>
      </c>
      <c r="C50" s="83">
        <v>42624.4</v>
      </c>
      <c r="D50" s="83">
        <v>0</v>
      </c>
      <c r="E50" s="49"/>
    </row>
    <row r="51" spans="1:5" ht="31.5">
      <c r="A51" s="11" t="s">
        <v>107</v>
      </c>
      <c r="B51" s="21" t="s">
        <v>89</v>
      </c>
      <c r="C51" s="53">
        <f>C52+C53+C54+C55</f>
        <v>25673.599999999999</v>
      </c>
      <c r="D51" s="53">
        <f>D52+D53+D54+D55</f>
        <v>5813.4</v>
      </c>
      <c r="E51" s="49"/>
    </row>
    <row r="52" spans="1:5" ht="78.75">
      <c r="A52" s="16"/>
      <c r="B52" s="89" t="s">
        <v>142</v>
      </c>
      <c r="C52" s="85">
        <v>5413.4</v>
      </c>
      <c r="D52" s="85">
        <v>5413.4</v>
      </c>
      <c r="E52" s="49"/>
    </row>
    <row r="53" spans="1:5" ht="78.75">
      <c r="A53" s="16"/>
      <c r="B53" s="90" t="s">
        <v>143</v>
      </c>
      <c r="C53" s="62">
        <v>0</v>
      </c>
      <c r="D53" s="85">
        <v>400</v>
      </c>
      <c r="E53" s="49"/>
    </row>
    <row r="54" spans="1:5" ht="47.25">
      <c r="A54" s="16"/>
      <c r="B54" s="90" t="s">
        <v>145</v>
      </c>
      <c r="C54" s="85">
        <v>5611.4</v>
      </c>
      <c r="D54" s="62">
        <v>0</v>
      </c>
      <c r="E54" s="49"/>
    </row>
    <row r="55" spans="1:5" ht="47.25">
      <c r="A55" s="16"/>
      <c r="B55" s="90" t="s">
        <v>146</v>
      </c>
      <c r="C55" s="85">
        <v>14648.8</v>
      </c>
      <c r="D55" s="62">
        <v>0</v>
      </c>
      <c r="E55" s="49"/>
    </row>
    <row r="56" spans="1:5" ht="31.5">
      <c r="A56" s="4" t="s">
        <v>50</v>
      </c>
      <c r="B56" s="5" t="s">
        <v>51</v>
      </c>
      <c r="C56" s="43">
        <f>C57+C58+C66+C67+C68+C69+C70+C71</f>
        <v>428188.8</v>
      </c>
      <c r="D56" s="43">
        <f>D57+D58+D66+D67+D68+D69+D70+D71</f>
        <v>404270.7</v>
      </c>
      <c r="E56" s="49"/>
    </row>
    <row r="57" spans="1:5" ht="47.25">
      <c r="A57" s="79" t="s">
        <v>66</v>
      </c>
      <c r="B57" s="63" t="s">
        <v>91</v>
      </c>
      <c r="C57" s="82">
        <v>7310.8</v>
      </c>
      <c r="D57" s="83">
        <v>7329.5</v>
      </c>
      <c r="E57" s="49"/>
    </row>
    <row r="58" spans="1:5" ht="47.25">
      <c r="A58" s="79" t="s">
        <v>69</v>
      </c>
      <c r="B58" s="1" t="s">
        <v>70</v>
      </c>
      <c r="C58" s="57">
        <f>C59+C60+C61+C62+C63+C64+C65</f>
        <v>8567.4</v>
      </c>
      <c r="D58" s="57">
        <f>D59+D60+D61+D62+D63+D64+D65</f>
        <v>8567.4</v>
      </c>
      <c r="E58" s="49"/>
    </row>
    <row r="59" spans="1:5" ht="94.5">
      <c r="A59" s="14"/>
      <c r="B59" s="15" t="s">
        <v>135</v>
      </c>
      <c r="C59" s="81">
        <v>469.4</v>
      </c>
      <c r="D59" s="85">
        <v>469.4</v>
      </c>
      <c r="E59" s="49"/>
    </row>
    <row r="60" spans="1:5" ht="78.75">
      <c r="A60" s="14"/>
      <c r="B60" s="15" t="s">
        <v>136</v>
      </c>
      <c r="C60" s="81">
        <v>1150.2</v>
      </c>
      <c r="D60" s="85">
        <v>1150.2</v>
      </c>
      <c r="E60" s="49"/>
    </row>
    <row r="61" spans="1:5" ht="31.5">
      <c r="A61" s="14"/>
      <c r="B61" s="15" t="s">
        <v>137</v>
      </c>
      <c r="C61" s="81">
        <v>3198.1</v>
      </c>
      <c r="D61" s="85">
        <v>3198.1</v>
      </c>
      <c r="E61" s="49"/>
    </row>
    <row r="62" spans="1:5" ht="78.75">
      <c r="A62" s="14"/>
      <c r="B62" s="13" t="s">
        <v>147</v>
      </c>
      <c r="C62" s="81">
        <v>50</v>
      </c>
      <c r="D62" s="85">
        <v>50</v>
      </c>
      <c r="E62" s="49"/>
    </row>
    <row r="63" spans="1:5" ht="31.5">
      <c r="A63" s="14"/>
      <c r="B63" s="15" t="s">
        <v>139</v>
      </c>
      <c r="C63" s="81">
        <v>445.2</v>
      </c>
      <c r="D63" s="85">
        <v>445.2</v>
      </c>
      <c r="E63" s="47"/>
    </row>
    <row r="64" spans="1:5" ht="63">
      <c r="A64" s="14"/>
      <c r="B64" s="15" t="s">
        <v>148</v>
      </c>
      <c r="C64" s="81">
        <v>1817.4</v>
      </c>
      <c r="D64" s="85">
        <v>1817.4</v>
      </c>
      <c r="E64" s="47"/>
    </row>
    <row r="65" spans="1:5" ht="126">
      <c r="A65" s="14"/>
      <c r="B65" s="15" t="s">
        <v>114</v>
      </c>
      <c r="C65" s="81">
        <v>1437.1</v>
      </c>
      <c r="D65" s="85">
        <v>1437.1</v>
      </c>
      <c r="E65" s="47"/>
    </row>
    <row r="66" spans="1:5" ht="78.75">
      <c r="A66" s="79" t="s">
        <v>71</v>
      </c>
      <c r="B66" s="2" t="s">
        <v>92</v>
      </c>
      <c r="C66" s="82">
        <v>8963.4</v>
      </c>
      <c r="D66" s="83">
        <v>8963.4</v>
      </c>
      <c r="E66" s="47"/>
    </row>
    <row r="67" spans="1:5" ht="110.25">
      <c r="A67" s="79" t="s">
        <v>72</v>
      </c>
      <c r="B67" s="2" t="s">
        <v>73</v>
      </c>
      <c r="C67" s="82">
        <v>10613.8</v>
      </c>
      <c r="D67" s="83">
        <v>10613.8</v>
      </c>
      <c r="E67" s="47"/>
    </row>
    <row r="68" spans="1:5" ht="94.5">
      <c r="A68" s="79" t="s">
        <v>75</v>
      </c>
      <c r="B68" s="2" t="s">
        <v>74</v>
      </c>
      <c r="C68" s="82">
        <v>33107.4</v>
      </c>
      <c r="D68" s="83">
        <v>30995</v>
      </c>
    </row>
    <row r="69" spans="1:5" ht="110.25">
      <c r="A69" s="79" t="s">
        <v>75</v>
      </c>
      <c r="B69" s="2" t="s">
        <v>149</v>
      </c>
      <c r="C69" s="57">
        <v>0</v>
      </c>
      <c r="D69" s="53">
        <v>0</v>
      </c>
    </row>
    <row r="70" spans="1:5" ht="94.5">
      <c r="A70" s="79" t="s">
        <v>68</v>
      </c>
      <c r="B70" s="3" t="s">
        <v>67</v>
      </c>
      <c r="C70" s="82">
        <v>6.5</v>
      </c>
      <c r="D70" s="83">
        <v>140.19999999999999</v>
      </c>
    </row>
    <row r="71" spans="1:5" ht="31.5">
      <c r="A71" s="79" t="s">
        <v>80</v>
      </c>
      <c r="B71" s="2" t="s">
        <v>81</v>
      </c>
      <c r="C71" s="57">
        <f>C72+C73</f>
        <v>359619.5</v>
      </c>
      <c r="D71" s="57">
        <f>D72+D73</f>
        <v>337661.4</v>
      </c>
    </row>
    <row r="72" spans="1:5" ht="63">
      <c r="A72" s="79"/>
      <c r="B72" s="87" t="s">
        <v>140</v>
      </c>
      <c r="C72" s="81">
        <v>50</v>
      </c>
      <c r="D72" s="85">
        <v>50</v>
      </c>
    </row>
    <row r="73" spans="1:5" ht="220.5">
      <c r="A73" s="79"/>
      <c r="B73" s="13" t="s">
        <v>141</v>
      </c>
      <c r="C73" s="81">
        <v>359569.5</v>
      </c>
      <c r="D73" s="85">
        <v>337611.4</v>
      </c>
    </row>
    <row r="74" spans="1:5">
      <c r="A74" s="4" t="s">
        <v>52</v>
      </c>
      <c r="B74" s="5" t="s">
        <v>27</v>
      </c>
      <c r="C74" s="43">
        <f>C76+C75</f>
        <v>21604</v>
      </c>
      <c r="D74" s="43">
        <f>D76+D75</f>
        <v>22069.7</v>
      </c>
    </row>
    <row r="75" spans="1:5" ht="110.25">
      <c r="A75" s="11" t="s">
        <v>124</v>
      </c>
      <c r="B75" s="80" t="s">
        <v>125</v>
      </c>
      <c r="C75" s="53">
        <v>2230.1999999999998</v>
      </c>
      <c r="D75" s="53">
        <v>2695.9</v>
      </c>
    </row>
    <row r="76" spans="1:5" ht="189">
      <c r="A76" s="11" t="s">
        <v>119</v>
      </c>
      <c r="B76" s="20" t="s">
        <v>115</v>
      </c>
      <c r="C76" s="53">
        <v>19373.8</v>
      </c>
      <c r="D76" s="53">
        <v>19373.8</v>
      </c>
    </row>
    <row r="77" spans="1:5">
      <c r="A77" s="79"/>
      <c r="B77" s="46" t="s">
        <v>14</v>
      </c>
      <c r="C77" s="19">
        <f>C7+C35</f>
        <v>1185097.29</v>
      </c>
      <c r="D77" s="19">
        <f>D7+D35</f>
        <v>1102154.2000000002</v>
      </c>
    </row>
    <row r="78" spans="1:5">
      <c r="A78" s="22"/>
      <c r="B78" s="64"/>
      <c r="C78" s="65"/>
      <c r="D78" s="66"/>
    </row>
    <row r="79" spans="1:5">
      <c r="A79" s="104"/>
      <c r="B79" s="104"/>
      <c r="C79" s="104"/>
    </row>
    <row r="80" spans="1:5">
      <c r="A80" s="22"/>
      <c r="B80" s="22"/>
      <c r="C80" s="22"/>
    </row>
    <row r="81" spans="3:3">
      <c r="C81" s="67"/>
    </row>
    <row r="82" spans="3:3">
      <c r="C82" s="22"/>
    </row>
    <row r="83" spans="3:3">
      <c r="C83" s="22"/>
    </row>
    <row r="84" spans="3:3">
      <c r="C84" s="22"/>
    </row>
    <row r="85" spans="3:3">
      <c r="C85" s="22"/>
    </row>
    <row r="86" spans="3:3">
      <c r="C86" s="22"/>
    </row>
    <row r="87" spans="3:3">
      <c r="C87" s="22"/>
    </row>
    <row r="88" spans="3:3">
      <c r="C88" s="67"/>
    </row>
    <row r="89" spans="3:3">
      <c r="C89" s="22"/>
    </row>
    <row r="90" spans="3:3">
      <c r="C90" s="22"/>
    </row>
    <row r="91" spans="3:3">
      <c r="C91" s="22"/>
    </row>
    <row r="92" spans="3:3">
      <c r="C92" s="22"/>
    </row>
    <row r="93" spans="3:3">
      <c r="C93" s="22"/>
    </row>
    <row r="94" spans="3:3">
      <c r="C94" s="22"/>
    </row>
    <row r="95" spans="3:3">
      <c r="C95" s="22"/>
    </row>
    <row r="96" spans="3:3">
      <c r="C96" s="22"/>
    </row>
    <row r="97" spans="3:3">
      <c r="C97" s="22"/>
    </row>
    <row r="98" spans="3:3">
      <c r="C98" s="22"/>
    </row>
    <row r="99" spans="3:3">
      <c r="C99" s="22"/>
    </row>
    <row r="100" spans="3:3">
      <c r="C100" s="22"/>
    </row>
    <row r="101" spans="3:3">
      <c r="C101" s="22"/>
    </row>
    <row r="102" spans="3:3">
      <c r="C102" s="22"/>
    </row>
    <row r="103" spans="3:3">
      <c r="C103" s="22"/>
    </row>
    <row r="104" spans="3:3">
      <c r="C104" s="22"/>
    </row>
    <row r="105" spans="3:3">
      <c r="C105" s="22"/>
    </row>
    <row r="106" spans="3:3">
      <c r="C106" s="22"/>
    </row>
    <row r="107" spans="3:3">
      <c r="C107" s="22"/>
    </row>
    <row r="108" spans="3:3">
      <c r="C108" s="22"/>
    </row>
    <row r="109" spans="3:3">
      <c r="C109" s="22"/>
    </row>
  </sheetData>
  <mergeCells count="7">
    <mergeCell ref="A79:C79"/>
    <mergeCell ref="C4:D4"/>
    <mergeCell ref="C1:D1"/>
    <mergeCell ref="C3:D3"/>
    <mergeCell ref="A2:D2"/>
    <mergeCell ref="A4:A5"/>
    <mergeCell ref="B4:B5"/>
  </mergeCells>
  <pageMargins left="0.59055118110236215" right="0.59055118110236215" top="0.59055118110236215" bottom="0.59055118110236215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7"/>
  <sheetViews>
    <sheetView view="pageBreakPreview" zoomScale="95" zoomScaleNormal="100" zoomScaleSheetLayoutView="95" workbookViewId="0">
      <selection activeCell="D31" sqref="D31:D32"/>
    </sheetView>
  </sheetViews>
  <sheetFormatPr defaultRowHeight="15.75"/>
  <cols>
    <col min="1" max="1" width="24" style="25" customWidth="1"/>
    <col min="2" max="2" width="49.28515625" style="25" customWidth="1"/>
    <col min="3" max="3" width="26.7109375" style="68" customWidth="1"/>
    <col min="4" max="4" width="73.7109375" style="22" customWidth="1"/>
    <col min="5" max="5" width="40.85546875" style="22" customWidth="1"/>
    <col min="6" max="6" width="7.28515625" style="22" customWidth="1"/>
    <col min="7" max="7" width="13" style="25" customWidth="1"/>
    <col min="8" max="8" width="21" style="25" customWidth="1"/>
    <col min="9" max="9" width="17.7109375" style="25" customWidth="1"/>
    <col min="10" max="16384" width="9.140625" style="25"/>
  </cols>
  <sheetData>
    <row r="1" spans="1:9" ht="94.5">
      <c r="A1" s="22"/>
      <c r="B1" s="23"/>
      <c r="C1" s="103" t="s">
        <v>153</v>
      </c>
      <c r="D1" s="24"/>
      <c r="E1" s="24"/>
    </row>
    <row r="2" spans="1:9" ht="54.75" customHeight="1">
      <c r="A2" s="109" t="s">
        <v>93</v>
      </c>
      <c r="B2" s="109"/>
      <c r="C2" s="109"/>
      <c r="D2" s="69" t="s">
        <v>18</v>
      </c>
      <c r="E2" s="26"/>
    </row>
    <row r="3" spans="1:9" ht="20.25">
      <c r="A3" s="91"/>
      <c r="B3" s="91"/>
      <c r="C3" s="70" t="s">
        <v>53</v>
      </c>
      <c r="D3" s="69"/>
      <c r="E3" s="26"/>
    </row>
    <row r="4" spans="1:9">
      <c r="A4" s="110" t="s">
        <v>0</v>
      </c>
      <c r="B4" s="110" t="s">
        <v>1</v>
      </c>
      <c r="C4" s="115" t="s">
        <v>19</v>
      </c>
      <c r="D4" s="28"/>
      <c r="E4" s="28"/>
      <c r="G4" s="71"/>
    </row>
    <row r="5" spans="1:9">
      <c r="A5" s="110"/>
      <c r="B5" s="110"/>
      <c r="C5" s="115"/>
      <c r="D5" s="28"/>
      <c r="E5" s="28"/>
    </row>
    <row r="6" spans="1:9">
      <c r="A6" s="92">
        <v>1</v>
      </c>
      <c r="B6" s="92">
        <v>2</v>
      </c>
      <c r="C6" s="92">
        <v>3</v>
      </c>
      <c r="D6" s="33"/>
      <c r="E6" s="33"/>
      <c r="G6" s="71"/>
    </row>
    <row r="7" spans="1:9">
      <c r="A7" s="34" t="s">
        <v>2</v>
      </c>
      <c r="B7" s="34" t="s">
        <v>3</v>
      </c>
      <c r="C7" s="19">
        <f>C8+C9+C10+C14+C17+C20+C27+C28+C32+C33+C34</f>
        <v>484622.8</v>
      </c>
      <c r="D7" s="72"/>
      <c r="E7" s="36"/>
      <c r="F7" s="37"/>
      <c r="G7" s="36"/>
      <c r="H7" s="38"/>
      <c r="I7" s="38"/>
    </row>
    <row r="8" spans="1:9">
      <c r="A8" s="34" t="s">
        <v>36</v>
      </c>
      <c r="B8" s="39" t="s">
        <v>126</v>
      </c>
      <c r="C8" s="19">
        <v>340143.2</v>
      </c>
      <c r="D8" s="73"/>
      <c r="E8" s="74"/>
      <c r="F8" s="113"/>
      <c r="G8" s="113"/>
      <c r="H8" s="113"/>
      <c r="I8" s="75"/>
    </row>
    <row r="9" spans="1:9" ht="47.25">
      <c r="A9" s="4" t="s">
        <v>37</v>
      </c>
      <c r="B9" s="7" t="s">
        <v>16</v>
      </c>
      <c r="C9" s="43">
        <v>4378.1000000000004</v>
      </c>
      <c r="D9" s="76"/>
      <c r="E9" s="42"/>
      <c r="F9" s="42"/>
      <c r="G9" s="114"/>
      <c r="H9" s="114"/>
      <c r="I9" s="42"/>
    </row>
    <row r="10" spans="1:9">
      <c r="A10" s="4" t="s">
        <v>38</v>
      </c>
      <c r="B10" s="7" t="s">
        <v>29</v>
      </c>
      <c r="C10" s="43">
        <f>C11+C12+C13</f>
        <v>54500</v>
      </c>
      <c r="D10" s="76"/>
      <c r="E10" s="42"/>
      <c r="F10" s="42"/>
      <c r="G10" s="42"/>
      <c r="H10" s="42"/>
      <c r="I10" s="42"/>
    </row>
    <row r="11" spans="1:9" ht="31.5">
      <c r="A11" s="11" t="s">
        <v>39</v>
      </c>
      <c r="B11" s="44" t="s">
        <v>28</v>
      </c>
      <c r="C11" s="53">
        <v>41000</v>
      </c>
      <c r="D11" s="76"/>
      <c r="E11" s="42"/>
      <c r="F11" s="42"/>
      <c r="G11" s="42"/>
      <c r="H11" s="42"/>
      <c r="I11" s="42"/>
    </row>
    <row r="12" spans="1:9">
      <c r="A12" s="18" t="s">
        <v>40</v>
      </c>
      <c r="B12" s="44" t="s">
        <v>17</v>
      </c>
      <c r="C12" s="53">
        <v>1500</v>
      </c>
      <c r="D12" s="76"/>
      <c r="E12" s="42"/>
      <c r="F12" s="42"/>
      <c r="G12" s="42"/>
      <c r="H12" s="42"/>
      <c r="I12" s="42"/>
    </row>
    <row r="13" spans="1:9" ht="31.5">
      <c r="A13" s="11" t="s">
        <v>41</v>
      </c>
      <c r="B13" s="44" t="s">
        <v>15</v>
      </c>
      <c r="C13" s="53">
        <v>12000</v>
      </c>
      <c r="D13" s="76"/>
      <c r="E13" s="42"/>
      <c r="F13" s="42"/>
      <c r="G13" s="42"/>
      <c r="H13" s="42"/>
      <c r="I13" s="42"/>
    </row>
    <row r="14" spans="1:9">
      <c r="A14" s="34" t="s">
        <v>42</v>
      </c>
      <c r="B14" s="46" t="s">
        <v>4</v>
      </c>
      <c r="C14" s="19">
        <f>C15+C16</f>
        <v>37100</v>
      </c>
      <c r="D14" s="47"/>
      <c r="E14" s="47"/>
    </row>
    <row r="15" spans="1:9">
      <c r="A15" s="92" t="s">
        <v>43</v>
      </c>
      <c r="B15" s="48" t="s">
        <v>5</v>
      </c>
      <c r="C15" s="53">
        <v>14500</v>
      </c>
      <c r="D15" s="49"/>
      <c r="E15" s="49"/>
    </row>
    <row r="16" spans="1:9">
      <c r="A16" s="50" t="s">
        <v>44</v>
      </c>
      <c r="B16" s="51" t="s">
        <v>6</v>
      </c>
      <c r="C16" s="53">
        <v>22600</v>
      </c>
      <c r="D16" s="49"/>
      <c r="E16" s="49"/>
    </row>
    <row r="17" spans="1:7">
      <c r="A17" s="52" t="s">
        <v>45</v>
      </c>
      <c r="B17" s="46" t="s">
        <v>7</v>
      </c>
      <c r="C17" s="19">
        <f>C18+C19</f>
        <v>8540</v>
      </c>
      <c r="D17" s="47"/>
      <c r="E17" s="47"/>
    </row>
    <row r="18" spans="1:7" ht="63">
      <c r="A18" s="18" t="s">
        <v>94</v>
      </c>
      <c r="B18" s="44" t="s">
        <v>35</v>
      </c>
      <c r="C18" s="53">
        <v>8500</v>
      </c>
      <c r="D18" s="49"/>
      <c r="E18" s="47"/>
    </row>
    <row r="19" spans="1:7" ht="47.25">
      <c r="A19" s="18" t="s">
        <v>95</v>
      </c>
      <c r="B19" s="44" t="s">
        <v>25</v>
      </c>
      <c r="C19" s="53">
        <v>40</v>
      </c>
      <c r="D19" s="47"/>
      <c r="E19" s="47"/>
    </row>
    <row r="20" spans="1:7" s="55" customFormat="1" ht="47.25">
      <c r="A20" s="34" t="s">
        <v>46</v>
      </c>
      <c r="B20" s="39" t="s">
        <v>8</v>
      </c>
      <c r="C20" s="19">
        <f>C21+C22+C23+C24+C25+C26</f>
        <v>33473.700000000004</v>
      </c>
      <c r="D20" s="77"/>
      <c r="E20" s="49"/>
      <c r="F20" s="54"/>
    </row>
    <row r="21" spans="1:7" s="55" customFormat="1" ht="78.75">
      <c r="A21" s="11" t="s">
        <v>96</v>
      </c>
      <c r="B21" s="44" t="s">
        <v>21</v>
      </c>
      <c r="C21" s="53">
        <v>125</v>
      </c>
      <c r="D21" s="77"/>
      <c r="E21" s="49"/>
      <c r="F21" s="54"/>
    </row>
    <row r="22" spans="1:7" ht="110.25">
      <c r="A22" s="30" t="s">
        <v>97</v>
      </c>
      <c r="B22" s="56" t="s">
        <v>30</v>
      </c>
      <c r="C22" s="57">
        <v>21000</v>
      </c>
      <c r="D22" s="58"/>
      <c r="E22" s="58"/>
    </row>
    <row r="23" spans="1:7" ht="47.25">
      <c r="A23" s="59" t="s">
        <v>98</v>
      </c>
      <c r="B23" s="48" t="s">
        <v>31</v>
      </c>
      <c r="C23" s="57">
        <v>2628.4</v>
      </c>
      <c r="D23" s="58"/>
      <c r="E23" s="58"/>
    </row>
    <row r="24" spans="1:7" ht="78.75">
      <c r="A24" s="92" t="s">
        <v>99</v>
      </c>
      <c r="B24" s="48" t="s">
        <v>32</v>
      </c>
      <c r="C24" s="57">
        <v>3733.9</v>
      </c>
      <c r="D24" s="58"/>
      <c r="E24" s="58"/>
    </row>
    <row r="25" spans="1:7" ht="110.25">
      <c r="A25" s="92" t="s">
        <v>100</v>
      </c>
      <c r="B25" s="48" t="s">
        <v>20</v>
      </c>
      <c r="C25" s="57">
        <v>1769.2</v>
      </c>
      <c r="E25" s="58"/>
    </row>
    <row r="26" spans="1:7" ht="141.75">
      <c r="A26" s="92" t="s">
        <v>55</v>
      </c>
      <c r="B26" s="56" t="s">
        <v>54</v>
      </c>
      <c r="C26" s="57">
        <v>4217.2</v>
      </c>
      <c r="D26" s="58"/>
      <c r="E26" s="58"/>
    </row>
    <row r="27" spans="1:7" ht="31.5">
      <c r="A27" s="34" t="s">
        <v>23</v>
      </c>
      <c r="B27" s="39" t="s">
        <v>24</v>
      </c>
      <c r="C27" s="19">
        <v>432.3</v>
      </c>
      <c r="D27" s="47"/>
      <c r="E27" s="47"/>
    </row>
    <row r="28" spans="1:7" ht="31.5">
      <c r="A28" s="34" t="s">
        <v>9</v>
      </c>
      <c r="B28" s="39" t="s">
        <v>10</v>
      </c>
      <c r="C28" s="19">
        <f>C29+C30+C31</f>
        <v>4800</v>
      </c>
      <c r="D28" s="47"/>
      <c r="E28" s="47"/>
    </row>
    <row r="29" spans="1:7" ht="126">
      <c r="A29" s="92" t="s">
        <v>101</v>
      </c>
      <c r="B29" s="56" t="s">
        <v>33</v>
      </c>
      <c r="C29" s="57">
        <v>1500</v>
      </c>
      <c r="D29" s="111"/>
      <c r="E29" s="112"/>
    </row>
    <row r="30" spans="1:7" ht="63">
      <c r="A30" s="30" t="s">
        <v>102</v>
      </c>
      <c r="B30" s="48" t="s">
        <v>34</v>
      </c>
      <c r="C30" s="57">
        <v>3000</v>
      </c>
      <c r="D30" s="58"/>
      <c r="E30" s="58"/>
      <c r="G30" s="22"/>
    </row>
    <row r="31" spans="1:7" ht="83.25" customHeight="1">
      <c r="A31" s="30" t="s">
        <v>151</v>
      </c>
      <c r="B31" s="48" t="s">
        <v>150</v>
      </c>
      <c r="C31" s="57">
        <v>300</v>
      </c>
      <c r="D31" s="58"/>
      <c r="E31" s="58"/>
      <c r="G31" s="22"/>
    </row>
    <row r="32" spans="1:7">
      <c r="A32" s="34" t="s">
        <v>103</v>
      </c>
      <c r="B32" s="39" t="s">
        <v>11</v>
      </c>
      <c r="C32" s="19">
        <v>5.9</v>
      </c>
      <c r="D32" s="78"/>
      <c r="E32" s="47"/>
    </row>
    <row r="33" spans="1:5">
      <c r="A33" s="34" t="s">
        <v>104</v>
      </c>
      <c r="B33" s="46" t="s">
        <v>12</v>
      </c>
      <c r="C33" s="19">
        <v>899.6</v>
      </c>
      <c r="D33" s="47"/>
      <c r="E33" s="47"/>
    </row>
    <row r="34" spans="1:5">
      <c r="A34" s="34" t="s">
        <v>105</v>
      </c>
      <c r="B34" s="46" t="s">
        <v>26</v>
      </c>
      <c r="C34" s="19">
        <v>350</v>
      </c>
      <c r="D34" s="47"/>
      <c r="E34" s="47"/>
    </row>
    <row r="35" spans="1:5">
      <c r="A35" s="34" t="s">
        <v>106</v>
      </c>
      <c r="B35" s="46" t="s">
        <v>13</v>
      </c>
      <c r="C35" s="19">
        <f>C36+C39+C59+C79</f>
        <v>1087471.7</v>
      </c>
      <c r="D35" s="47"/>
      <c r="E35" s="47"/>
    </row>
    <row r="36" spans="1:5" ht="31.5">
      <c r="A36" s="4" t="s">
        <v>47</v>
      </c>
      <c r="B36" s="5" t="s">
        <v>48</v>
      </c>
      <c r="C36" s="43">
        <f>C37+C38</f>
        <v>64272</v>
      </c>
      <c r="D36" s="49"/>
      <c r="E36" s="49"/>
    </row>
    <row r="37" spans="1:5" ht="47.25">
      <c r="A37" s="92" t="s">
        <v>56</v>
      </c>
      <c r="B37" s="61" t="s">
        <v>90</v>
      </c>
      <c r="C37" s="57">
        <v>62030</v>
      </c>
      <c r="D37" s="49"/>
      <c r="E37" s="49"/>
    </row>
    <row r="38" spans="1:5" ht="48" customHeight="1">
      <c r="A38" s="92" t="s">
        <v>128</v>
      </c>
      <c r="B38" s="61" t="s">
        <v>127</v>
      </c>
      <c r="C38" s="57">
        <v>2242</v>
      </c>
      <c r="D38" s="49"/>
      <c r="E38" s="49"/>
    </row>
    <row r="39" spans="1:5" ht="47.25">
      <c r="A39" s="4" t="s">
        <v>49</v>
      </c>
      <c r="B39" s="7" t="s">
        <v>22</v>
      </c>
      <c r="C39" s="43">
        <f>C41+C42+C43+C44+C45+C46+C47+C48+C51+C52+C55+C49+C50+C53+C54</f>
        <v>384337.2</v>
      </c>
      <c r="D39" s="49"/>
      <c r="E39" s="49"/>
    </row>
    <row r="40" spans="1:5" ht="47.25">
      <c r="A40" s="8" t="s">
        <v>59</v>
      </c>
      <c r="B40" s="9" t="s">
        <v>58</v>
      </c>
      <c r="C40" s="53">
        <v>0</v>
      </c>
      <c r="D40" s="49"/>
      <c r="E40" s="49"/>
    </row>
    <row r="41" spans="1:5" ht="126">
      <c r="A41" s="8" t="s">
        <v>61</v>
      </c>
      <c r="B41" s="10" t="s">
        <v>60</v>
      </c>
      <c r="C41" s="53">
        <v>110000</v>
      </c>
      <c r="D41" s="47"/>
      <c r="E41" s="47"/>
    </row>
    <row r="42" spans="1:5" ht="141.75">
      <c r="A42" s="8" t="s">
        <v>85</v>
      </c>
      <c r="B42" s="10" t="s">
        <v>118</v>
      </c>
      <c r="C42" s="53">
        <v>0</v>
      </c>
      <c r="D42" s="47"/>
      <c r="E42" s="47"/>
    </row>
    <row r="43" spans="1:5" ht="85.5" customHeight="1">
      <c r="A43" s="8" t="s">
        <v>109</v>
      </c>
      <c r="B43" s="21" t="s">
        <v>108</v>
      </c>
      <c r="C43" s="53">
        <v>7960</v>
      </c>
      <c r="D43" s="47"/>
      <c r="E43" s="47"/>
    </row>
    <row r="44" spans="1:5" ht="110.25">
      <c r="A44" s="8" t="s">
        <v>87</v>
      </c>
      <c r="B44" s="21" t="s">
        <v>86</v>
      </c>
      <c r="C44" s="53">
        <v>0</v>
      </c>
      <c r="D44" s="47"/>
      <c r="E44" s="47"/>
    </row>
    <row r="45" spans="1:5" ht="63">
      <c r="A45" s="8" t="s">
        <v>111</v>
      </c>
      <c r="B45" s="21" t="s">
        <v>110</v>
      </c>
      <c r="C45" s="53">
        <v>787.2</v>
      </c>
      <c r="D45" s="47"/>
      <c r="E45" s="47"/>
    </row>
    <row r="46" spans="1:5" ht="94.5">
      <c r="A46" s="8" t="s">
        <v>113</v>
      </c>
      <c r="B46" s="10" t="s">
        <v>112</v>
      </c>
      <c r="C46" s="53">
        <v>7614</v>
      </c>
      <c r="D46" s="47"/>
      <c r="E46" s="47"/>
    </row>
    <row r="47" spans="1:5" ht="94.5">
      <c r="A47" s="8" t="s">
        <v>84</v>
      </c>
      <c r="B47" s="10" t="s">
        <v>83</v>
      </c>
      <c r="C47" s="53">
        <v>460</v>
      </c>
      <c r="D47" s="47"/>
      <c r="E47" s="47"/>
    </row>
    <row r="48" spans="1:5" ht="78.75">
      <c r="A48" s="8" t="s">
        <v>57</v>
      </c>
      <c r="B48" s="9" t="s">
        <v>82</v>
      </c>
      <c r="C48" s="53">
        <v>26342.2</v>
      </c>
      <c r="D48" s="47"/>
      <c r="E48" s="47"/>
    </row>
    <row r="49" spans="1:5" ht="84.75" customHeight="1">
      <c r="A49" s="8" t="s">
        <v>123</v>
      </c>
      <c r="B49" s="97" t="s">
        <v>131</v>
      </c>
      <c r="C49" s="53">
        <v>93055.7</v>
      </c>
      <c r="D49" s="47"/>
      <c r="E49" s="47"/>
    </row>
    <row r="50" spans="1:5" ht="33.75" customHeight="1">
      <c r="A50" s="8" t="s">
        <v>122</v>
      </c>
      <c r="B50" s="98" t="s">
        <v>133</v>
      </c>
      <c r="C50" s="53">
        <v>8000</v>
      </c>
      <c r="D50" s="99"/>
      <c r="E50" s="47"/>
    </row>
    <row r="51" spans="1:5" ht="47.25">
      <c r="A51" s="8" t="s">
        <v>63</v>
      </c>
      <c r="B51" s="97" t="s">
        <v>62</v>
      </c>
      <c r="C51" s="53">
        <v>1144.8</v>
      </c>
      <c r="D51" s="47"/>
      <c r="E51" s="47"/>
    </row>
    <row r="52" spans="1:5" ht="47.25">
      <c r="A52" s="8" t="s">
        <v>65</v>
      </c>
      <c r="B52" s="100" t="s">
        <v>64</v>
      </c>
      <c r="C52" s="53">
        <v>30296.799999999999</v>
      </c>
      <c r="D52" s="47"/>
      <c r="E52" s="47"/>
    </row>
    <row r="53" spans="1:5" ht="54.75" customHeight="1">
      <c r="A53" s="8" t="s">
        <v>120</v>
      </c>
      <c r="B53" s="100" t="s">
        <v>129</v>
      </c>
      <c r="C53" s="53">
        <v>2636.4</v>
      </c>
      <c r="D53" s="47"/>
      <c r="E53" s="47"/>
    </row>
    <row r="54" spans="1:5" ht="66" customHeight="1">
      <c r="A54" s="8" t="s">
        <v>121</v>
      </c>
      <c r="B54" s="100" t="s">
        <v>130</v>
      </c>
      <c r="C54" s="53">
        <v>90306.7</v>
      </c>
      <c r="D54" s="47"/>
      <c r="E54" s="47"/>
    </row>
    <row r="55" spans="1:5">
      <c r="A55" s="8" t="s">
        <v>107</v>
      </c>
      <c r="B55" s="9" t="s">
        <v>89</v>
      </c>
      <c r="C55" s="53">
        <f>C56+C57+C58</f>
        <v>5733.4</v>
      </c>
      <c r="D55" s="47"/>
      <c r="E55" s="47"/>
    </row>
    <row r="56" spans="1:5" ht="63">
      <c r="A56" s="8"/>
      <c r="B56" s="88" t="s">
        <v>142</v>
      </c>
      <c r="C56" s="62">
        <v>5413.4</v>
      </c>
      <c r="D56" s="47"/>
      <c r="E56" s="47"/>
    </row>
    <row r="57" spans="1:5" ht="78.75">
      <c r="A57" s="8"/>
      <c r="B57" s="88" t="s">
        <v>143</v>
      </c>
      <c r="C57" s="62">
        <v>320</v>
      </c>
      <c r="D57" s="47"/>
      <c r="E57" s="47"/>
    </row>
    <row r="58" spans="1:5" ht="31.5">
      <c r="A58" s="8"/>
      <c r="B58" s="90" t="s">
        <v>144</v>
      </c>
      <c r="C58" s="62">
        <v>0</v>
      </c>
      <c r="D58" s="47"/>
      <c r="E58" s="47"/>
    </row>
    <row r="59" spans="1:5" ht="31.5">
      <c r="A59" s="4" t="s">
        <v>50</v>
      </c>
      <c r="B59" s="5" t="s">
        <v>51</v>
      </c>
      <c r="C59" s="43">
        <f>C60+C61+C69+C70+C71+C72+C73+C76+C74+C75</f>
        <v>617258.5</v>
      </c>
    </row>
    <row r="60" spans="1:5" ht="47.25">
      <c r="A60" s="92" t="s">
        <v>66</v>
      </c>
      <c r="B60" s="63" t="s">
        <v>91</v>
      </c>
      <c r="C60" s="57">
        <v>7024.6</v>
      </c>
    </row>
    <row r="61" spans="1:5" ht="47.25">
      <c r="A61" s="92" t="s">
        <v>69</v>
      </c>
      <c r="B61" s="1" t="s">
        <v>70</v>
      </c>
      <c r="C61" s="57">
        <f>C62+C63+C64+C65+C66+C67+C68</f>
        <v>8567.4</v>
      </c>
    </row>
    <row r="62" spans="1:5" ht="78.75">
      <c r="A62" s="14"/>
      <c r="B62" s="15" t="s">
        <v>135</v>
      </c>
      <c r="C62" s="101">
        <v>469.4</v>
      </c>
    </row>
    <row r="63" spans="1:5" ht="78.75">
      <c r="A63" s="14"/>
      <c r="B63" s="15" t="s">
        <v>136</v>
      </c>
      <c r="C63" s="101">
        <v>1150.2</v>
      </c>
    </row>
    <row r="64" spans="1:5" ht="31.5">
      <c r="A64" s="14"/>
      <c r="B64" s="15" t="s">
        <v>137</v>
      </c>
      <c r="C64" s="101">
        <v>3198.1</v>
      </c>
    </row>
    <row r="65" spans="1:4" ht="78.75">
      <c r="A65" s="14"/>
      <c r="B65" s="13" t="s">
        <v>138</v>
      </c>
      <c r="C65" s="101">
        <v>50</v>
      </c>
    </row>
    <row r="66" spans="1:4" ht="31.5">
      <c r="A66" s="14"/>
      <c r="B66" s="15" t="s">
        <v>139</v>
      </c>
      <c r="C66" s="101">
        <v>445.2</v>
      </c>
    </row>
    <row r="67" spans="1:4" ht="63">
      <c r="A67" s="14"/>
      <c r="B67" s="15" t="s">
        <v>132</v>
      </c>
      <c r="C67" s="101">
        <v>1817.4</v>
      </c>
    </row>
    <row r="68" spans="1:4" ht="110.25">
      <c r="A68" s="14"/>
      <c r="B68" s="15" t="s">
        <v>114</v>
      </c>
      <c r="C68" s="101">
        <v>1437.1</v>
      </c>
    </row>
    <row r="69" spans="1:4" ht="78.75">
      <c r="A69" s="92" t="s">
        <v>71</v>
      </c>
      <c r="B69" s="2" t="s">
        <v>92</v>
      </c>
      <c r="C69" s="57">
        <v>8963.4</v>
      </c>
    </row>
    <row r="70" spans="1:4" ht="110.25">
      <c r="A70" s="92" t="s">
        <v>72</v>
      </c>
      <c r="B70" s="2" t="s">
        <v>73</v>
      </c>
      <c r="C70" s="57">
        <v>10613.8</v>
      </c>
    </row>
    <row r="71" spans="1:4" ht="78.75">
      <c r="A71" s="92" t="s">
        <v>75</v>
      </c>
      <c r="B71" s="2" t="s">
        <v>74</v>
      </c>
      <c r="C71" s="57">
        <v>15497.5</v>
      </c>
      <c r="D71" s="17"/>
    </row>
    <row r="72" spans="1:4" ht="94.5">
      <c r="A72" s="92" t="s">
        <v>75</v>
      </c>
      <c r="B72" s="2" t="s">
        <v>149</v>
      </c>
      <c r="C72" s="57">
        <v>12398</v>
      </c>
      <c r="D72" s="17"/>
    </row>
    <row r="73" spans="1:4" ht="78.75">
      <c r="A73" s="92" t="s">
        <v>68</v>
      </c>
      <c r="B73" s="3" t="s">
        <v>67</v>
      </c>
      <c r="C73" s="57">
        <v>6.5</v>
      </c>
    </row>
    <row r="74" spans="1:4" ht="141.75">
      <c r="A74" s="92" t="s">
        <v>79</v>
      </c>
      <c r="B74" s="102" t="s">
        <v>78</v>
      </c>
      <c r="C74" s="57">
        <v>0</v>
      </c>
    </row>
    <row r="75" spans="1:4" ht="78.75">
      <c r="A75" s="92" t="s">
        <v>76</v>
      </c>
      <c r="B75" s="3" t="s">
        <v>77</v>
      </c>
      <c r="C75" s="57">
        <v>3000</v>
      </c>
    </row>
    <row r="76" spans="1:4" ht="31.5">
      <c r="A76" s="92" t="s">
        <v>80</v>
      </c>
      <c r="B76" s="2" t="s">
        <v>81</v>
      </c>
      <c r="C76" s="57">
        <f>C77+C78</f>
        <v>551187.30000000005</v>
      </c>
    </row>
    <row r="77" spans="1:4" ht="47.25">
      <c r="A77" s="14"/>
      <c r="B77" s="87" t="s">
        <v>140</v>
      </c>
      <c r="C77" s="101">
        <v>50</v>
      </c>
    </row>
    <row r="78" spans="1:4" ht="189">
      <c r="A78" s="14"/>
      <c r="B78" s="13" t="s">
        <v>141</v>
      </c>
      <c r="C78" s="101">
        <v>551137.30000000005</v>
      </c>
    </row>
    <row r="79" spans="1:4">
      <c r="A79" s="4" t="s">
        <v>52</v>
      </c>
      <c r="B79" s="5" t="s">
        <v>27</v>
      </c>
      <c r="C79" s="43">
        <f>C81+C80</f>
        <v>21604</v>
      </c>
    </row>
    <row r="80" spans="1:4" ht="110.25">
      <c r="A80" s="11" t="s">
        <v>124</v>
      </c>
      <c r="B80" s="80" t="s">
        <v>125</v>
      </c>
      <c r="C80" s="53">
        <v>2230.1999999999998</v>
      </c>
    </row>
    <row r="81" spans="1:3" ht="173.25">
      <c r="A81" s="11" t="s">
        <v>119</v>
      </c>
      <c r="B81" s="20" t="s">
        <v>115</v>
      </c>
      <c r="C81" s="53">
        <v>19373.8</v>
      </c>
    </row>
    <row r="82" spans="1:3">
      <c r="A82" s="92"/>
      <c r="B82" s="46" t="s">
        <v>14</v>
      </c>
      <c r="C82" s="19">
        <f>C7+C35</f>
        <v>1572094.5</v>
      </c>
    </row>
    <row r="83" spans="1:3">
      <c r="C83" s="22"/>
    </row>
    <row r="84" spans="1:3">
      <c r="C84" s="22"/>
    </row>
    <row r="85" spans="1:3">
      <c r="C85" s="22"/>
    </row>
    <row r="86" spans="1:3">
      <c r="C86" s="22"/>
    </row>
    <row r="87" spans="1:3">
      <c r="C87" s="22"/>
    </row>
  </sheetData>
  <mergeCells count="7">
    <mergeCell ref="D29:E29"/>
    <mergeCell ref="F8:H8"/>
    <mergeCell ref="G9:H9"/>
    <mergeCell ref="A2:C2"/>
    <mergeCell ref="A4:A5"/>
    <mergeCell ref="B4:B5"/>
    <mergeCell ref="C4:C5"/>
  </mergeCells>
  <pageMargins left="0.98425196850393704" right="0.59055118110236227" top="0.78740157480314965" bottom="0.78740157480314965" header="0" footer="0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 2025-2026</vt:lpstr>
      <vt:lpstr>доходы 2024</vt:lpstr>
      <vt:lpstr>'доходы 2024'!Область_печати</vt:lpstr>
      <vt:lpstr>'доходы 2025-2026'!Область_печати</vt:lpstr>
    </vt:vector>
  </TitlesOfParts>
  <Company>Финансовое управление г. Ливны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Fin3</dc:creator>
  <cp:lastModifiedBy>Galina</cp:lastModifiedBy>
  <cp:lastPrinted>2023-12-21T11:29:16Z</cp:lastPrinted>
  <dcterms:created xsi:type="dcterms:W3CDTF">2007-11-06T05:02:27Z</dcterms:created>
  <dcterms:modified xsi:type="dcterms:W3CDTF">2023-12-21T11:50:49Z</dcterms:modified>
</cp:coreProperties>
</file>