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5" windowWidth="15225" windowHeight="8790" activeTab="1"/>
  </bookViews>
  <sheets>
    <sheet name="доходы 2025-2026" sheetId="1" r:id="rId1"/>
    <sheet name="доходы 2024" sheetId="2" r:id="rId2"/>
  </sheets>
  <definedNames>
    <definedName name="_xlnm.Print_Area" localSheetId="1">'доходы 2024'!$A$1:$C$77</definedName>
    <definedName name="_xlnm.Print_Area" localSheetId="0">'доходы 2025-2026'!$A$1:$D$79</definedName>
  </definedNames>
  <calcPr fullCalcOnLoad="1"/>
</workbook>
</file>

<file path=xl/sharedStrings.xml><?xml version="1.0" encoding="utf-8"?>
<sst xmlns="http://schemas.openxmlformats.org/spreadsheetml/2006/main" count="285" uniqueCount="157">
  <si>
    <t>Код</t>
  </si>
  <si>
    <t>Наименование дохода</t>
  </si>
  <si>
    <t>100 00000 00 0000 000</t>
  </si>
  <si>
    <t>НАЛОГОВЫЕ И НЕНАЛОГОВЫЕ ДОХОДЫ</t>
  </si>
  <si>
    <t>Налоги на имущество</t>
  </si>
  <si>
    <t>Налог на имущество физических лиц</t>
  </si>
  <si>
    <t>Земельный налог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</si>
  <si>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</si>
  <si>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</si>
  <si>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114 00000 00 0000 000</t>
  </si>
  <si>
    <t>Доходы от продажи материальных и нематериальных активов</t>
  </si>
  <si>
    <t>Административные платежи и сборы</t>
  </si>
  <si>
    <t>Штрафы, санкции, возмещение ущерба</t>
  </si>
  <si>
    <t>Безвозмездные поступления</t>
  </si>
  <si>
    <t>ВСЕГО ДОХОДОВ</t>
  </si>
  <si>
    <t>Налог, взимаемый в связи с применением патентной системы налогообложения</t>
  </si>
  <si>
    <t>Акцизы по подакцизным товарам (продукции), производимым на территории Российской Федерации</t>
  </si>
  <si>
    <t>Единый сельскохозяйственный налог</t>
  </si>
  <si>
    <t xml:space="preserve"> </t>
  </si>
  <si>
    <t>Сумма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</si>
  <si>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</si>
  <si>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</si>
  <si>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Субсидии бюджетам бюджетной системы Российской Федерации (межбюджетные субсидии)</t>
  </si>
  <si>
    <t>112 00000 00 0000 000</t>
  </si>
  <si>
    <t>Платежи при пользовании природными ресурсами</t>
  </si>
  <si>
    <t>Государственная пошлина за выдачу разрешения на установку рекламной конструкции</t>
  </si>
  <si>
    <t>Прочие неналоговые доходы</t>
  </si>
  <si>
    <t>Иные межбюджетные трансферты</t>
  </si>
  <si>
    <t>Налог, взимаемый в связи с применением упрощенной системы налогообложения</t>
  </si>
  <si>
    <t>Налоги на совокупный доход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</si>
  <si>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</si>
  <si>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Доходы от сдачи в аренду имущества, составляющего казну городских округов (за исключением земельных участков)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</si>
  <si>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</si>
  <si>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</si>
  <si>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</si>
  <si>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</si>
  <si>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1 01 02000 01 0000 110</t>
  </si>
  <si>
    <t>1 03 02000 01 0000 110</t>
  </si>
  <si>
    <t>1 05 00000 00 0000 000</t>
  </si>
  <si>
    <t>1 05 01000 00 0000 110</t>
  </si>
  <si>
    <t>1 05 03000 01 0000 110</t>
  </si>
  <si>
    <t>1 05 04000 02 0000 110</t>
  </si>
  <si>
    <t>1 06 00000 00 0000 000</t>
  </si>
  <si>
    <t>1 06 01000 00 0000 110</t>
  </si>
  <si>
    <t>1 06 06000 00 0000 110</t>
  </si>
  <si>
    <t>1 08 00000 00 0000 000</t>
  </si>
  <si>
    <t>1 11 00000 00 0000 000</t>
  </si>
  <si>
    <t>2 02 10000 00 0000 150</t>
  </si>
  <si>
    <t>Дотации бюджетам бюджетной системы Российской Федерации</t>
  </si>
  <si>
    <t>2 02 20000 00 0000 150</t>
  </si>
  <si>
    <t>2 02 30000 00 0000 150</t>
  </si>
  <si>
    <t>Субвенции бюджетам бюджетной системы Российской Федерации</t>
  </si>
  <si>
    <t>2 02 40000 00 0000 150</t>
  </si>
  <si>
    <t>тыс. рублей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</si>
  <si>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округов, и на землях или земельных участках, государственная собственность на которые не разграничена</t>
  </si>
  <si>
    <t>1 11 09080 04 0000 120</t>
  </si>
  <si>
    <t>Субвенция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</si>
  <si>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Субвенция на создание административных комиссий и определение перечня должностных лиц органов местного самоуправления, уполномоченных составлять протоколы об административных правонарушениях</t>
  </si>
  <si>
    <t xml:space="preserve">Субвенция на выполнение государственных полномочий Орловской области по созданию комиссии по делам несовершеннолетних и защите их прав и организации деятельности этих комиссий </t>
  </si>
  <si>
    <t xml:space="preserve">Субвенция на выполнение полномочий в сфере опеки и попечительства </t>
  </si>
  <si>
    <t>Субвенция на выполнение полномочий в сфере трудовых отношений</t>
  </si>
  <si>
    <t xml:space="preserve">Субвенция на выплату единовременного пособия гражданам, усыновившим детей-сирот и детей, оставшихся без попечения родителей </t>
  </si>
  <si>
    <t xml:space="preserve">Субвенция на обеспечение единовременной выплаты на ремонт жилых помещений, закрепленных на праве собственности за детьми-сиротами и  детьми, оставшимися без попечения родителей, лицами из  числа детей-сирот и детей, оставшихся без попечения родителей </t>
  </si>
  <si>
    <t>2 02 15001 04 0000 150</t>
  </si>
  <si>
    <t>2 02 25304 04 0000 150</t>
  </si>
  <si>
    <t>Субсидии бюджетам городских округов на софинансирование капитальных вложений в объекты муниципальной собственности</t>
  </si>
  <si>
    <t>2 02 20077 04 0000 150</t>
  </si>
  <si>
    <t>Субсидии бюджетам городских округов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</si>
  <si>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2 02 20216 04 0000 150</t>
  </si>
  <si>
    <t>Субсидии бюджетам городских округов на реализацию мероприятий по обеспечению жильем молодых семей</t>
  </si>
  <si>
    <t>2 02 25497 04 0000 150</t>
  </si>
  <si>
    <t>Субсидии бюджетам городских округов на реализацию программ формирования современной городской среды</t>
  </si>
  <si>
    <t>2 02 25555 04 0000 150</t>
  </si>
  <si>
    <t>Субсидии бюджетам городских округов на софинансирование капитальных вложений в объекты государственной (муниципальной) собственности в рамках создания и модернизации объектов спортивной инфраструктуры региональной собственности (муниципальной собственности) для занятий физической культурой и спортом</t>
  </si>
  <si>
    <t>2 02 27139 04 0000 150</t>
  </si>
  <si>
    <t>2 02 30021 04 0000 150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</si>
  <si>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</si>
  <si>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2 02 35120 04 0000 150</t>
  </si>
  <si>
    <t>2 02 30024 04 0000 150</t>
  </si>
  <si>
    <t>Субвенции бюджетам городских округов на выполнение передаваемых полномочий субъектов Российской Федерации</t>
  </si>
  <si>
    <t>2 02 30027 04 0000 150</t>
  </si>
  <si>
    <t>2 02 30029 04 0000 150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</si>
  <si>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</si>
  <si>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</si>
  <si>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2 02 35082 04 0000 150</t>
  </si>
  <si>
    <t>2 02 35135 04 0000 150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</si>
  <si>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12 января 1995 года N 5-ФЗ "О ветеранах"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</si>
  <si>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12 января 1995 года N 5-ФЗ "О ветеранах", в соответствии с Указом Президента Российской Федерации от 7 мая 2008 года N 714 "Об обеспечении жильем ветеранов Великой Отечественной войны 1941 - 1945 годов"</t>
  </si>
  <si>
    <t>2 02 35134 04 0000 150</t>
  </si>
  <si>
    <t>2 02 39999 04 0000 150</t>
  </si>
  <si>
    <t>Прочие субвенции бюджетам городских округов</t>
  </si>
  <si>
    <t>Субсидии бюджетам городских округов на возмещение расходов бюджетов муниципальных образований на обеспечение питанием учащихся муниципальных общеобразовательных организаций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</si>
  <si>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</si>
  <si>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2 02 25491 04 0000 150</t>
  </si>
  <si>
    <t>Субсидии бюджетам городских округов на 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</si>
  <si>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Субсидии бюджетам городских округов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</si>
  <si>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2 02 25299 04 0000 150</t>
  </si>
  <si>
    <t>2 02 20299 04 0000 150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</si>
  <si>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</si>
  <si>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2 02 20302 04 0000 150</t>
  </si>
  <si>
    <t>2 02 25305 04 0000 150</t>
  </si>
  <si>
    <t>Субсидии бюджетам городских округов на создание новых мест в общеобразовательных организациях в связи с ростом числа обучающихся, вызванным демографическим фактором</t>
  </si>
  <si>
    <t>888,8 рекл+2417,5нестац=3306,3</t>
  </si>
  <si>
    <t>гаражи и дачи</t>
  </si>
  <si>
    <t>2025 год</t>
  </si>
  <si>
    <t>Прочие субсидии бюджетам городских округов</t>
  </si>
  <si>
    <t>Дотации бюджетам городских округов на выравнивание бюджетной обеспеченности из бюджета субъекта Российской Федерации</t>
  </si>
  <si>
    <t>Субвенции бюджетам городских округов на ежемесячное денежное вознаграждение за классное руководство</t>
  </si>
  <si>
    <t>Субвенции бюджетам городских округов на содержание ребенка, находящегося под опекой, попечительством, а также вознаграждение, причитающееся опекуну (попечителю), приемному родителю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</si>
  <si>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(с учетом софинансирования из федерального бюджета)</t>
  </si>
  <si>
    <t xml:space="preserve">Прогнозируемое поступление доходов в  бюджет города Ливны Орловской области  на  2024 год                                                                               </t>
  </si>
  <si>
    <t>1 08 03010 01 0000 110</t>
  </si>
  <si>
    <t>1 08 07150 01 0000 110</t>
  </si>
  <si>
    <t>1 11 01040 04 0000 120</t>
  </si>
  <si>
    <t>1 11 05012 04 0000 120</t>
  </si>
  <si>
    <t>1 11 05074 04 0000 120</t>
  </si>
  <si>
    <t>1 11 07014 04 0000 120</t>
  </si>
  <si>
    <t>1 11 09044 04 0000 120</t>
  </si>
  <si>
    <t>1 14 02043 04 0000 410</t>
  </si>
  <si>
    <t>1 14 06012 04 0000 430</t>
  </si>
  <si>
    <t>1 15 00000 00 0000 000</t>
  </si>
  <si>
    <t>1 16 00000 00 0000 000</t>
  </si>
  <si>
    <t>1 17 00000 00 0000 000</t>
  </si>
  <si>
    <t>2 00 00000 00 0000 000</t>
  </si>
  <si>
    <t>2 02 29999 04 0000 150</t>
  </si>
  <si>
    <t>Субсидии бюджетам городских округов на обеспечение мероприятий по модернизации систем коммунальной инфраструктуры за счет средств, поступивших от публично-правовой компании "Фонд развития территорий"</t>
  </si>
  <si>
    <t>2 02 20300 04 0000 150</t>
  </si>
  <si>
    <t>Субсидии бюджетам городских округов на обеспечение мероприятий по модернизации систем коммунальной инфраструктуры за счет средств бюджетов</t>
  </si>
  <si>
    <t>2 02 20303 04 0000 150</t>
  </si>
  <si>
    <t>Субсидии бюджетам городских округов на обновление материально-технической базы для организации учебно-исследовательской, научно-практической, творческой деятельности, занятий физической культурой и спортом в образовательных организациях</t>
  </si>
  <si>
    <t>2 02 25098 04 0000 150</t>
  </si>
  <si>
    <t>Субсидии бюджетам городских округов на проведение ремонта и благоустройства воинских захоронений, братских могил и памятных знаков, расположенных на территории Орловской области</t>
  </si>
  <si>
    <t>Субвенции на выплату педагогическим работникам муниципальных образовательных организаций компенсации за работу по подготовке и проведению государственной итоговой аттестации по образовательным прграммам основного общего и среднего общего образования</t>
  </si>
  <si>
    <t>Межбюджетные трансферты, передаваемые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</si>
  <si>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 xml:space="preserve">Прогнозируемое поступление доходов в  бюджет города Ливны Орловской области  на плановый период 2025 и 2026 годов                                                                               </t>
  </si>
  <si>
    <t>2026 год</t>
  </si>
  <si>
    <t>Дотации на выравнивание бюджетной обеспеченности</t>
  </si>
  <si>
    <t>2 02 15001 00 0000 150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</si>
  <si>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публично-правовой компании "Фонд развития территорий"</t>
  </si>
  <si>
    <t>Субсидии бюджетам городских округов на повышение эффективности энергоисточников общего пользования</t>
  </si>
  <si>
    <t>Субсидии бюджетам городских округов на укрепление материально-технической базы учреждений культуры</t>
  </si>
  <si>
    <t>2 02 45303 04 0000 150</t>
  </si>
  <si>
    <t>Субвенции на обеспечение эпизоотического и ветеринарно-санитарного благополучия на территории Орловской области</t>
  </si>
  <si>
    <r>
      <t>Налог на доходы физических лиц</t>
    </r>
    <r>
      <rPr>
        <b/>
        <sz val="12"/>
        <color indexed="10"/>
        <rFont val="Times New Roman Cyr"/>
        <family val="0"/>
      </rPr>
      <t xml:space="preserve"> </t>
    </r>
    <r>
      <rPr>
        <b/>
        <sz val="12"/>
        <rFont val="Times New Roman Cyr"/>
        <family val="0"/>
      </rPr>
      <t xml:space="preserve"> (37%)</t>
    </r>
  </si>
  <si>
    <t>464098,1 нал.+ 39661,5 ненал.= 503759,6</t>
  </si>
  <si>
    <t xml:space="preserve"> ДФ 856897,8,        ФНС 948977,1    доп/норм 17%  165212,4    пред. дефицит 33854,7</t>
  </si>
  <si>
    <t>Принт -125,0</t>
  </si>
  <si>
    <t>МУТП 3700,0+ Водок 22,0+Арх 9,0+Комсервис 2,9=3733,9</t>
  </si>
  <si>
    <t>ул.Курская д.5</t>
  </si>
  <si>
    <t>5,9 прив.</t>
  </si>
  <si>
    <t>Налог на доходы физических лиц  (2025г.-38%, 2026--38%)</t>
  </si>
  <si>
    <t>2025.г  -999271,4 *38%=379723,1 рост 102,8%     2026г.-  1027251*38%=390355,4</t>
  </si>
  <si>
    <t>1670,7+2648,4=4319,1     26- 1670,7+2754,3=4425,0</t>
  </si>
  <si>
    <t>деф. 2025 г. 34575,3</t>
  </si>
  <si>
    <t>деф.2026 г. 35123,3</t>
  </si>
  <si>
    <t>Приложение  2                     к решению Ливенского городского Совета народных депутатов            от                           2023 г.                                                          №                             - МПА</t>
  </si>
  <si>
    <t>Приложение 3   к решению Ливенского городского Совета народных депутатов                                            от                                     2023 г.                               №                                    - МПА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</si>
</sst>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000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8">
    <font>
      <sz val="10"/>
      <name val="Arial Cyr"/>
      <family val="0"/>
    </font>
    <font>
      <sz val="12"/>
      <name val="Times New Roman Cyr"/>
      <family val="1"/>
    </font>
    <font>
      <sz val="12"/>
      <name val="Arial Cyr"/>
      <family val="0"/>
    </font>
    <font>
      <b/>
      <sz val="16"/>
      <name val="Times New Roman Cyr"/>
      <family val="1"/>
    </font>
    <font>
      <b/>
      <sz val="12"/>
      <name val="Times New Roman Cyr"/>
      <family val="1"/>
    </font>
    <font>
      <sz val="12"/>
      <name val="Times New Roman"/>
      <family val="1"/>
    </font>
    <font>
      <sz val="9"/>
      <name val="Times New Roman Cyr"/>
      <family val="0"/>
    </font>
    <font>
      <b/>
      <sz val="12"/>
      <name val="Times New Roman"/>
      <family val="1"/>
    </font>
    <font>
      <sz val="11"/>
      <name val="Arial Cyr"/>
      <family val="0"/>
    </font>
    <font>
      <sz val="12"/>
      <color indexed="8"/>
      <name val="Times New Roman"/>
      <family val="1"/>
    </font>
    <font>
      <i/>
      <sz val="12"/>
      <name val="Times New Roman"/>
      <family val="1"/>
    </font>
    <font>
      <i/>
      <sz val="12"/>
      <name val="Times New Roman Cyr"/>
      <family val="1"/>
    </font>
    <font>
      <b/>
      <sz val="12"/>
      <color indexed="10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0" fontId="5" fillId="33" borderId="10" xfId="0" applyFont="1" applyFill="1" applyBorder="1" applyAlignment="1">
      <alignment wrapText="1"/>
    </xf>
    <xf numFmtId="0" fontId="5" fillId="33" borderId="10" xfId="0" applyNumberFormat="1" applyFont="1" applyFill="1" applyBorder="1" applyAlignment="1">
      <alignment horizontal="left" vertical="top" wrapText="1"/>
    </xf>
    <xf numFmtId="0" fontId="9" fillId="33" borderId="10" xfId="0" applyFont="1" applyFill="1" applyBorder="1" applyAlignment="1">
      <alignment wrapText="1"/>
    </xf>
    <xf numFmtId="0" fontId="9" fillId="33" borderId="10" xfId="0" applyNumberFormat="1" applyFont="1" applyFill="1" applyBorder="1" applyAlignment="1">
      <alignment wrapText="1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vertical="center" wrapText="1"/>
    </xf>
    <xf numFmtId="0" fontId="1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left" vertical="center" wrapText="1"/>
    </xf>
    <xf numFmtId="3" fontId="1" fillId="33" borderId="10" xfId="0" applyNumberFormat="1" applyFont="1" applyFill="1" applyBorder="1" applyAlignment="1">
      <alignment horizontal="center" vertical="center"/>
    </xf>
    <xf numFmtId="0" fontId="47" fillId="33" borderId="10" xfId="0" applyFont="1" applyFill="1" applyBorder="1" applyAlignment="1">
      <alignment vertical="justify"/>
    </xf>
    <xf numFmtId="0" fontId="47" fillId="33" borderId="10" xfId="0" applyNumberFormat="1" applyFont="1" applyFill="1" applyBorder="1" applyAlignment="1">
      <alignment vertical="justify"/>
    </xf>
    <xf numFmtId="0" fontId="1" fillId="33" borderId="10" xfId="0" applyFont="1" applyFill="1" applyBorder="1" applyAlignment="1">
      <alignment horizontal="center" vertical="center"/>
    </xf>
    <xf numFmtId="0" fontId="47" fillId="33" borderId="10" xfId="0" applyFont="1" applyFill="1" applyBorder="1" applyAlignment="1">
      <alignment horizontal="justify" vertical="justify" wrapText="1"/>
    </xf>
    <xf numFmtId="0" fontId="10" fillId="33" borderId="10" xfId="0" applyNumberFormat="1" applyFont="1" applyFill="1" applyBorder="1" applyAlignment="1">
      <alignment horizontal="left" vertical="top" wrapText="1"/>
    </xf>
    <xf numFmtId="0" fontId="10" fillId="33" borderId="10" xfId="0" applyFont="1" applyFill="1" applyBorder="1" applyAlignment="1">
      <alignment wrapText="1"/>
    </xf>
    <xf numFmtId="0" fontId="11" fillId="33" borderId="10" xfId="0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 horizontal="left" vertical="top" wrapText="1"/>
    </xf>
    <xf numFmtId="0" fontId="11" fillId="33" borderId="10" xfId="0" applyFont="1" applyFill="1" applyBorder="1" applyAlignment="1">
      <alignment horizontal="center" vertical="center"/>
    </xf>
    <xf numFmtId="0" fontId="5" fillId="33" borderId="0" xfId="0" applyNumberFormat="1" applyFont="1" applyFill="1" applyBorder="1" applyAlignment="1">
      <alignment horizontal="left" vertical="top" wrapText="1"/>
    </xf>
    <xf numFmtId="0" fontId="1" fillId="33" borderId="10" xfId="0" applyFont="1" applyFill="1" applyBorder="1" applyAlignment="1">
      <alignment horizontal="center" vertical="center" wrapText="1"/>
    </xf>
    <xf numFmtId="174" fontId="4" fillId="33" borderId="10" xfId="0" applyNumberFormat="1" applyFont="1" applyFill="1" applyBorder="1" applyAlignment="1">
      <alignment horizontal="center" vertical="center"/>
    </xf>
    <xf numFmtId="0" fontId="1" fillId="33" borderId="10" xfId="0" applyNumberFormat="1" applyFont="1" applyFill="1" applyBorder="1" applyAlignment="1">
      <alignment vertical="center" wrapText="1"/>
    </xf>
    <xf numFmtId="0" fontId="47" fillId="33" borderId="10" xfId="0" applyFont="1" applyFill="1" applyBorder="1" applyAlignment="1">
      <alignment horizontal="left" vertical="center" wrapText="1"/>
    </xf>
    <xf numFmtId="0" fontId="47" fillId="33" borderId="10" xfId="0" applyFont="1" applyFill="1" applyBorder="1" applyAlignment="1">
      <alignment horizontal="justify" vertical="center" wrapText="1"/>
    </xf>
    <xf numFmtId="0" fontId="47" fillId="33" borderId="10" xfId="0" applyNumberFormat="1" applyFont="1" applyFill="1" applyBorder="1" applyAlignment="1">
      <alignment vertical="center" wrapText="1"/>
    </xf>
    <xf numFmtId="0" fontId="10" fillId="33" borderId="10" xfId="0" applyFont="1" applyFill="1" applyBorder="1" applyAlignment="1">
      <alignment horizontal="justify" vertical="justify" wrapText="1"/>
    </xf>
    <xf numFmtId="0" fontId="10" fillId="33" borderId="10" xfId="0" applyFont="1" applyFill="1" applyBorder="1" applyAlignment="1">
      <alignment horizontal="justify" vertical="center" wrapText="1"/>
    </xf>
    <xf numFmtId="0" fontId="5" fillId="33" borderId="0" xfId="0" applyFont="1" applyFill="1" applyBorder="1" applyAlignment="1">
      <alignment horizontal="left" wrapText="1"/>
    </xf>
    <xf numFmtId="0" fontId="1" fillId="33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wrapText="1"/>
    </xf>
    <xf numFmtId="0" fontId="1" fillId="33" borderId="0" xfId="0" applyFont="1" applyFill="1" applyAlignment="1">
      <alignment horizontal="center" vertical="center"/>
    </xf>
    <xf numFmtId="0" fontId="3" fillId="33" borderId="0" xfId="0" applyNumberFormat="1" applyFont="1" applyFill="1" applyBorder="1" applyAlignment="1">
      <alignment horizontal="center" vertical="center"/>
    </xf>
    <xf numFmtId="0" fontId="3" fillId="33" borderId="0" xfId="0" applyNumberFormat="1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vertical="center"/>
    </xf>
    <xf numFmtId="0" fontId="1" fillId="33" borderId="0" xfId="0" applyFont="1" applyFill="1" applyBorder="1" applyAlignment="1">
      <alignment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174" fontId="0" fillId="33" borderId="0" xfId="0" applyNumberFormat="1" applyFill="1" applyAlignment="1">
      <alignment/>
    </xf>
    <xf numFmtId="172" fontId="0" fillId="33" borderId="0" xfId="0" applyNumberFormat="1" applyFill="1" applyAlignment="1">
      <alignment/>
    </xf>
    <xf numFmtId="0" fontId="0" fillId="33" borderId="0" xfId="0" applyFill="1" applyAlignment="1">
      <alignment/>
    </xf>
    <xf numFmtId="0" fontId="4" fillId="33" borderId="10" xfId="0" applyFont="1" applyFill="1" applyBorder="1" applyAlignment="1">
      <alignment horizontal="left" vertical="center" wrapText="1"/>
    </xf>
    <xf numFmtId="174" fontId="7" fillId="33" borderId="10" xfId="0" applyNumberFormat="1" applyFont="1" applyFill="1" applyBorder="1" applyAlignment="1">
      <alignment horizontal="center" vertical="center"/>
    </xf>
    <xf numFmtId="174" fontId="4" fillId="33" borderId="10" xfId="0" applyNumberFormat="1" applyFont="1" applyFill="1" applyBorder="1" applyAlignment="1">
      <alignment horizontal="center" vertical="center" wrapText="1"/>
    </xf>
    <xf numFmtId="172" fontId="1" fillId="33" borderId="0" xfId="0" applyNumberFormat="1" applyFont="1" applyFill="1" applyBorder="1" applyAlignment="1">
      <alignment horizontal="center" vertical="center" wrapText="1"/>
    </xf>
    <xf numFmtId="172" fontId="4" fillId="33" borderId="0" xfId="0" applyNumberFormat="1" applyFont="1" applyFill="1" applyBorder="1" applyAlignment="1">
      <alignment horizontal="center" vertical="center" wrapText="1"/>
    </xf>
    <xf numFmtId="174" fontId="4" fillId="33" borderId="10" xfId="0" applyNumberFormat="1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left" vertical="center" wrapText="1"/>
    </xf>
    <xf numFmtId="174" fontId="1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left" vertical="center"/>
    </xf>
    <xf numFmtId="172" fontId="4" fillId="33" borderId="0" xfId="0" applyNumberFormat="1" applyFont="1" applyFill="1" applyBorder="1" applyAlignment="1">
      <alignment vertical="center"/>
    </xf>
    <xf numFmtId="0" fontId="1" fillId="33" borderId="10" xfId="0" applyFont="1" applyFill="1" applyBorder="1" applyAlignment="1">
      <alignment horizontal="left" vertical="center" wrapText="1"/>
    </xf>
    <xf numFmtId="172" fontId="1" fillId="33" borderId="0" xfId="0" applyNumberFormat="1" applyFont="1" applyFill="1" applyBorder="1" applyAlignment="1">
      <alignment vertical="center"/>
    </xf>
    <xf numFmtId="2" fontId="1" fillId="33" borderId="10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left" vertical="center"/>
    </xf>
    <xf numFmtId="0" fontId="4" fillId="33" borderId="10" xfId="0" applyFont="1" applyFill="1" applyBorder="1" applyAlignment="1">
      <alignment horizontal="center" vertical="center" wrapText="1"/>
    </xf>
    <xf numFmtId="174" fontId="1" fillId="33" borderId="10" xfId="0" applyNumberFormat="1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4" fillId="33" borderId="0" xfId="0" applyFont="1" applyFill="1" applyAlignment="1">
      <alignment horizontal="center" vertical="center"/>
    </xf>
    <xf numFmtId="174" fontId="5" fillId="33" borderId="10" xfId="0" applyNumberFormat="1" applyFont="1" applyFill="1" applyBorder="1" applyAlignment="1">
      <alignment horizontal="center" vertical="center"/>
    </xf>
    <xf numFmtId="0" fontId="1" fillId="33" borderId="10" xfId="0" applyNumberFormat="1" applyFont="1" applyFill="1" applyBorder="1" applyAlignment="1">
      <alignment horizontal="left" vertical="center" wrapText="1"/>
    </xf>
    <xf numFmtId="174" fontId="1" fillId="33" borderId="10" xfId="0" applyNumberFormat="1" applyFont="1" applyFill="1" applyBorder="1" applyAlignment="1">
      <alignment horizontal="center" vertical="center"/>
    </xf>
    <xf numFmtId="172" fontId="1" fillId="33" borderId="0" xfId="0" applyNumberFormat="1" applyFont="1" applyFill="1" applyBorder="1" applyAlignment="1">
      <alignment vertical="center"/>
    </xf>
    <xf numFmtId="172" fontId="1" fillId="33" borderId="10" xfId="0" applyNumberFormat="1" applyFont="1" applyFill="1" applyBorder="1" applyAlignment="1">
      <alignment horizontal="center" vertical="center"/>
    </xf>
    <xf numFmtId="172" fontId="1" fillId="33" borderId="0" xfId="0" applyNumberFormat="1" applyFont="1" applyFill="1" applyBorder="1" applyAlignment="1">
      <alignment horizontal="left" vertical="center"/>
    </xf>
    <xf numFmtId="174" fontId="1" fillId="33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left" vertical="center" wrapText="1"/>
    </xf>
    <xf numFmtId="174" fontId="11" fillId="33" borderId="10" xfId="0" applyNumberFormat="1" applyFont="1" applyFill="1" applyBorder="1" applyAlignment="1">
      <alignment horizontal="center" vertical="center"/>
    </xf>
    <xf numFmtId="0" fontId="5" fillId="33" borderId="10" xfId="0" applyNumberFormat="1" applyFont="1" applyFill="1" applyBorder="1" applyAlignment="1">
      <alignment wrapText="1" shrinkToFit="1"/>
    </xf>
    <xf numFmtId="174" fontId="11" fillId="33" borderId="10" xfId="0" applyNumberFormat="1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left" vertical="center"/>
    </xf>
    <xf numFmtId="174" fontId="4" fillId="33" borderId="0" xfId="0" applyNumberFormat="1" applyFont="1" applyFill="1" applyBorder="1" applyAlignment="1">
      <alignment horizontal="center" vertical="center"/>
    </xf>
    <xf numFmtId="174" fontId="4" fillId="33" borderId="0" xfId="0" applyNumberFormat="1" applyFont="1" applyFill="1" applyBorder="1" applyAlignment="1">
      <alignment vertical="center"/>
    </xf>
    <xf numFmtId="172" fontId="1" fillId="33" borderId="0" xfId="0" applyNumberFormat="1" applyFont="1" applyFill="1" applyBorder="1" applyAlignment="1">
      <alignment horizontal="center" vertical="center"/>
    </xf>
    <xf numFmtId="0" fontId="1" fillId="33" borderId="13" xfId="0" applyFont="1" applyFill="1" applyBorder="1" applyAlignment="1">
      <alignment horizontal="center" vertical="center"/>
    </xf>
    <xf numFmtId="1" fontId="3" fillId="33" borderId="0" xfId="0" applyNumberFormat="1" applyFont="1" applyFill="1" applyBorder="1" applyAlignment="1">
      <alignment horizontal="center" vertical="center"/>
    </xf>
    <xf numFmtId="0" fontId="6" fillId="33" borderId="0" xfId="0" applyNumberFormat="1" applyFont="1" applyFill="1" applyBorder="1" applyAlignment="1">
      <alignment horizontal="right" vertical="center" wrapText="1"/>
    </xf>
    <xf numFmtId="174" fontId="1" fillId="33" borderId="0" xfId="0" applyNumberFormat="1" applyFont="1" applyFill="1" applyAlignment="1">
      <alignment horizontal="center" vertical="center"/>
    </xf>
    <xf numFmtId="172" fontId="1" fillId="33" borderId="14" xfId="0" applyNumberFormat="1" applyFont="1" applyFill="1" applyBorder="1" applyAlignment="1">
      <alignment vertical="center" wrapText="1"/>
    </xf>
    <xf numFmtId="174" fontId="8" fillId="33" borderId="14" xfId="0" applyNumberFormat="1" applyFont="1" applyFill="1" applyBorder="1" applyAlignment="1">
      <alignment horizontal="left"/>
    </xf>
    <xf numFmtId="174" fontId="8" fillId="33" borderId="0" xfId="0" applyNumberFormat="1" applyFont="1" applyFill="1" applyAlignment="1">
      <alignment/>
    </xf>
    <xf numFmtId="0" fontId="8" fillId="33" borderId="0" xfId="0" applyFont="1" applyFill="1" applyAlignment="1">
      <alignment/>
    </xf>
    <xf numFmtId="172" fontId="4" fillId="33" borderId="14" xfId="0" applyNumberFormat="1" applyFont="1" applyFill="1" applyBorder="1" applyAlignment="1">
      <alignment horizontal="center" vertical="center" wrapText="1"/>
    </xf>
    <xf numFmtId="172" fontId="5" fillId="33" borderId="0" xfId="0" applyNumberFormat="1" applyFont="1" applyFill="1" applyBorder="1" applyAlignment="1">
      <alignment vertical="center"/>
    </xf>
    <xf numFmtId="172" fontId="1" fillId="33" borderId="0" xfId="0" applyNumberFormat="1" applyFont="1" applyFill="1" applyBorder="1" applyAlignment="1">
      <alignment horizontal="left" vertical="center"/>
    </xf>
    <xf numFmtId="0" fontId="10" fillId="33" borderId="10" xfId="0" applyFont="1" applyFill="1" applyBorder="1" applyAlignment="1">
      <alignment vertical="center" wrapText="1"/>
    </xf>
    <xf numFmtId="0" fontId="1" fillId="33" borderId="10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left" wrapText="1"/>
    </xf>
    <xf numFmtId="0" fontId="6" fillId="33" borderId="15" xfId="0" applyNumberFormat="1" applyFont="1" applyFill="1" applyBorder="1" applyAlignment="1">
      <alignment horizontal="right" vertical="center" wrapText="1"/>
    </xf>
    <xf numFmtId="0" fontId="3" fillId="33" borderId="0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left" vertical="justify"/>
    </xf>
    <xf numFmtId="0" fontId="5" fillId="33" borderId="12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172" fontId="1" fillId="33" borderId="14" xfId="0" applyNumberFormat="1" applyFont="1" applyFill="1" applyBorder="1" applyAlignment="1">
      <alignment horizontal="left" vertical="center" wrapText="1"/>
    </xf>
    <xf numFmtId="172" fontId="1" fillId="33" borderId="0" xfId="0" applyNumberFormat="1" applyFont="1" applyFill="1" applyBorder="1" applyAlignment="1">
      <alignment horizontal="left" vertical="center" wrapText="1"/>
    </xf>
    <xf numFmtId="174" fontId="8" fillId="33" borderId="0" xfId="0" applyNumberFormat="1" applyFont="1" applyFill="1" applyAlignment="1">
      <alignment horizontal="left"/>
    </xf>
    <xf numFmtId="172" fontId="1" fillId="33" borderId="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0"/>
  <sheetViews>
    <sheetView view="pageBreakPreview" zoomScaleSheetLayoutView="100" zoomScalePageLayoutView="0" workbookViewId="0" topLeftCell="A1">
      <selection activeCell="D5" sqref="D5"/>
    </sheetView>
  </sheetViews>
  <sheetFormatPr defaultColWidth="9.00390625" defaultRowHeight="12.75"/>
  <cols>
    <col min="1" max="1" width="24.00390625" style="32" customWidth="1"/>
    <col min="2" max="2" width="45.00390625" style="32" customWidth="1"/>
    <col min="3" max="3" width="16.375" style="79" customWidth="1"/>
    <col min="4" max="4" width="16.25390625" style="29" customWidth="1"/>
    <col min="5" max="5" width="18.625" style="29" customWidth="1"/>
    <col min="6" max="6" width="54.625" style="29" customWidth="1"/>
    <col min="7" max="7" width="14.875" style="32" customWidth="1"/>
    <col min="8" max="8" width="9.125" style="32" customWidth="1"/>
    <col min="9" max="9" width="17.75390625" style="32" customWidth="1"/>
    <col min="10" max="16384" width="9.125" style="32" customWidth="1"/>
  </cols>
  <sheetData>
    <row r="1" spans="1:5" ht="89.25" customHeight="1">
      <c r="A1" s="29"/>
      <c r="B1" s="30"/>
      <c r="C1" s="92" t="s">
        <v>156</v>
      </c>
      <c r="D1" s="92"/>
      <c r="E1" s="31"/>
    </row>
    <row r="2" spans="1:5" ht="45" customHeight="1">
      <c r="A2" s="94" t="s">
        <v>134</v>
      </c>
      <c r="B2" s="94"/>
      <c r="C2" s="94"/>
      <c r="D2" s="94"/>
      <c r="E2" s="33"/>
    </row>
    <row r="3" spans="1:5" ht="12" customHeight="1">
      <c r="A3" s="34"/>
      <c r="B3" s="34"/>
      <c r="C3" s="93" t="s">
        <v>53</v>
      </c>
      <c r="D3" s="93"/>
      <c r="E3" s="33"/>
    </row>
    <row r="4" spans="1:5" ht="17.25" customHeight="1">
      <c r="A4" s="95" t="s">
        <v>0</v>
      </c>
      <c r="B4" s="95" t="s">
        <v>1</v>
      </c>
      <c r="C4" s="97" t="s">
        <v>19</v>
      </c>
      <c r="D4" s="98"/>
      <c r="E4" s="35"/>
    </row>
    <row r="5" spans="1:5" ht="23.25" customHeight="1">
      <c r="A5" s="95"/>
      <c r="B5" s="95"/>
      <c r="C5" s="36" t="s">
        <v>104</v>
      </c>
      <c r="D5" s="37" t="s">
        <v>135</v>
      </c>
      <c r="E5" s="35"/>
    </row>
    <row r="6" spans="1:5" ht="21" customHeight="1" hidden="1">
      <c r="A6" s="7">
        <v>1</v>
      </c>
      <c r="B6" s="7">
        <v>2</v>
      </c>
      <c r="C6" s="38">
        <v>3</v>
      </c>
      <c r="D6" s="39"/>
      <c r="E6" s="40"/>
    </row>
    <row r="7" spans="1:9" ht="40.5" customHeight="1">
      <c r="A7" s="41" t="s">
        <v>2</v>
      </c>
      <c r="B7" s="42" t="s">
        <v>3</v>
      </c>
      <c r="C7" s="21">
        <f>C8+C9+C10+C14+C17+C20+C27+C28+C31+C32+C33</f>
        <v>525621.6</v>
      </c>
      <c r="D7" s="21">
        <f>D8+D9+D10+D14+D17+D20+D27+D28+D31+D32+D33</f>
        <v>536137.8000000002</v>
      </c>
      <c r="E7" s="43"/>
      <c r="F7" s="44"/>
      <c r="G7" s="45"/>
      <c r="H7" s="45"/>
      <c r="I7" s="45"/>
    </row>
    <row r="8" spans="1:9" ht="43.5" customHeight="1">
      <c r="A8" s="41" t="s">
        <v>36</v>
      </c>
      <c r="B8" s="46" t="s">
        <v>150</v>
      </c>
      <c r="C8" s="21">
        <v>379723.1</v>
      </c>
      <c r="D8" s="47">
        <v>390355.4</v>
      </c>
      <c r="E8" s="43" t="s">
        <v>151</v>
      </c>
      <c r="F8" s="43"/>
      <c r="G8" s="43"/>
      <c r="H8" s="45"/>
      <c r="I8" s="45"/>
    </row>
    <row r="9" spans="1:9" ht="47.25" customHeight="1">
      <c r="A9" s="5" t="s">
        <v>37</v>
      </c>
      <c r="B9" s="8" t="s">
        <v>16</v>
      </c>
      <c r="C9" s="51">
        <v>4482.4</v>
      </c>
      <c r="D9" s="48">
        <v>4640.9</v>
      </c>
      <c r="E9" s="49"/>
      <c r="F9" s="49"/>
      <c r="G9" s="50"/>
      <c r="H9" s="50"/>
      <c r="I9" s="50"/>
    </row>
    <row r="10" spans="1:9" ht="22.5" customHeight="1">
      <c r="A10" s="5" t="s">
        <v>38</v>
      </c>
      <c r="B10" s="8" t="s">
        <v>29</v>
      </c>
      <c r="C10" s="51">
        <f>C11+C12+C13</f>
        <v>55900</v>
      </c>
      <c r="D10" s="51">
        <f>D11+D12+D13</f>
        <v>55900</v>
      </c>
      <c r="E10" s="50"/>
      <c r="F10" s="50"/>
      <c r="G10" s="50"/>
      <c r="H10" s="50"/>
      <c r="I10" s="50"/>
    </row>
    <row r="11" spans="1:9" ht="33.75" customHeight="1">
      <c r="A11" s="12" t="s">
        <v>39</v>
      </c>
      <c r="B11" s="52" t="s">
        <v>28</v>
      </c>
      <c r="C11" s="61">
        <v>42400</v>
      </c>
      <c r="D11" s="53">
        <v>42400</v>
      </c>
      <c r="G11" s="49"/>
      <c r="H11" s="50"/>
      <c r="I11" s="50"/>
    </row>
    <row r="12" spans="1:9" ht="19.5" customHeight="1">
      <c r="A12" s="20" t="s">
        <v>40</v>
      </c>
      <c r="B12" s="52" t="s">
        <v>17</v>
      </c>
      <c r="C12" s="61">
        <v>1500</v>
      </c>
      <c r="D12" s="53">
        <v>1500</v>
      </c>
      <c r="E12" s="50"/>
      <c r="F12" s="50"/>
      <c r="G12" s="50"/>
      <c r="H12" s="50"/>
      <c r="I12" s="50"/>
    </row>
    <row r="13" spans="1:9" ht="34.5" customHeight="1">
      <c r="A13" s="12" t="s">
        <v>41</v>
      </c>
      <c r="B13" s="52" t="s">
        <v>15</v>
      </c>
      <c r="C13" s="61">
        <v>12000</v>
      </c>
      <c r="D13" s="53">
        <v>12000</v>
      </c>
      <c r="E13" s="49"/>
      <c r="F13" s="49"/>
      <c r="G13" s="49"/>
      <c r="H13" s="50"/>
      <c r="I13" s="50"/>
    </row>
    <row r="14" spans="1:5" ht="21" customHeight="1">
      <c r="A14" s="41" t="s">
        <v>42</v>
      </c>
      <c r="B14" s="54" t="s">
        <v>4</v>
      </c>
      <c r="C14" s="21">
        <f>C15+C16</f>
        <v>37100</v>
      </c>
      <c r="D14" s="21">
        <f>D15+D16</f>
        <v>37100</v>
      </c>
      <c r="E14" s="55"/>
    </row>
    <row r="15" spans="1:5" ht="21" customHeight="1">
      <c r="A15" s="91" t="s">
        <v>43</v>
      </c>
      <c r="B15" s="56" t="s">
        <v>5</v>
      </c>
      <c r="C15" s="61">
        <v>14500</v>
      </c>
      <c r="D15" s="53">
        <v>14500</v>
      </c>
      <c r="E15" s="57" t="s">
        <v>153</v>
      </c>
    </row>
    <row r="16" spans="1:5" ht="20.25" customHeight="1">
      <c r="A16" s="58" t="s">
        <v>44</v>
      </c>
      <c r="B16" s="59" t="s">
        <v>6</v>
      </c>
      <c r="C16" s="61">
        <v>22600</v>
      </c>
      <c r="D16" s="53">
        <v>22600</v>
      </c>
      <c r="E16" s="57" t="s">
        <v>154</v>
      </c>
    </row>
    <row r="17" spans="1:5" ht="21.75" customHeight="1">
      <c r="A17" s="60" t="s">
        <v>45</v>
      </c>
      <c r="B17" s="54" t="s">
        <v>7</v>
      </c>
      <c r="C17" s="21">
        <f>C18+C19</f>
        <v>8545</v>
      </c>
      <c r="D17" s="21">
        <f>D18+D19</f>
        <v>8545</v>
      </c>
      <c r="E17" s="55"/>
    </row>
    <row r="18" spans="1:5" ht="79.5" customHeight="1">
      <c r="A18" s="20" t="s">
        <v>111</v>
      </c>
      <c r="B18" s="52" t="s">
        <v>35</v>
      </c>
      <c r="C18" s="61">
        <v>8500</v>
      </c>
      <c r="D18" s="61">
        <v>8500</v>
      </c>
      <c r="E18" s="55"/>
    </row>
    <row r="19" spans="1:5" ht="49.5" customHeight="1">
      <c r="A19" s="20" t="s">
        <v>112</v>
      </c>
      <c r="B19" s="52" t="s">
        <v>25</v>
      </c>
      <c r="C19" s="61">
        <v>45</v>
      </c>
      <c r="D19" s="61">
        <v>45</v>
      </c>
      <c r="E19" s="55"/>
    </row>
    <row r="20" spans="1:6" s="63" customFormat="1" ht="51.75" customHeight="1">
      <c r="A20" s="41" t="s">
        <v>46</v>
      </c>
      <c r="B20" s="46" t="s">
        <v>8</v>
      </c>
      <c r="C20" s="21">
        <f>C21+C22+C23+C24+C25+C26</f>
        <v>33536.3</v>
      </c>
      <c r="D20" s="21">
        <f>D21+D22+D23+D24+D25+D26</f>
        <v>33827.9</v>
      </c>
      <c r="E20" s="57"/>
      <c r="F20" s="62"/>
    </row>
    <row r="21" spans="1:6" s="63" customFormat="1" ht="84" customHeight="1">
      <c r="A21" s="12" t="s">
        <v>113</v>
      </c>
      <c r="B21" s="52" t="s">
        <v>21</v>
      </c>
      <c r="C21" s="61">
        <v>375</v>
      </c>
      <c r="D21" s="64">
        <v>400</v>
      </c>
      <c r="E21" s="57"/>
      <c r="F21" s="62"/>
    </row>
    <row r="22" spans="1:5" ht="116.25" customHeight="1">
      <c r="A22" s="37" t="s">
        <v>114</v>
      </c>
      <c r="B22" s="65" t="s">
        <v>30</v>
      </c>
      <c r="C22" s="66">
        <v>21000</v>
      </c>
      <c r="D22" s="66">
        <v>21000</v>
      </c>
      <c r="E22" s="67"/>
    </row>
    <row r="23" spans="1:5" ht="58.5" customHeight="1">
      <c r="A23" s="68" t="s">
        <v>115</v>
      </c>
      <c r="B23" s="56" t="s">
        <v>31</v>
      </c>
      <c r="C23" s="66">
        <v>2628.4</v>
      </c>
      <c r="D23" s="66">
        <v>2628.4</v>
      </c>
      <c r="E23" s="67"/>
    </row>
    <row r="24" spans="1:5" ht="82.5" customHeight="1">
      <c r="A24" s="91" t="s">
        <v>116</v>
      </c>
      <c r="B24" s="56" t="s">
        <v>32</v>
      </c>
      <c r="C24" s="66">
        <v>3528.4</v>
      </c>
      <c r="D24" s="66">
        <v>3755</v>
      </c>
      <c r="E24" s="67"/>
    </row>
    <row r="25" spans="1:5" ht="117.75" customHeight="1">
      <c r="A25" s="91" t="s">
        <v>117</v>
      </c>
      <c r="B25" s="56" t="s">
        <v>20</v>
      </c>
      <c r="C25" s="66">
        <v>1685.4</v>
      </c>
      <c r="D25" s="66">
        <v>1619.5</v>
      </c>
      <c r="E25" s="67"/>
    </row>
    <row r="26" spans="1:5" ht="167.25" customHeight="1">
      <c r="A26" s="91" t="s">
        <v>55</v>
      </c>
      <c r="B26" s="65" t="s">
        <v>54</v>
      </c>
      <c r="C26" s="66">
        <v>4319.1</v>
      </c>
      <c r="D26" s="66">
        <v>4425</v>
      </c>
      <c r="E26" s="69" t="s">
        <v>152</v>
      </c>
    </row>
    <row r="27" spans="1:5" ht="33.75" customHeight="1">
      <c r="A27" s="41" t="s">
        <v>23</v>
      </c>
      <c r="B27" s="46" t="s">
        <v>24</v>
      </c>
      <c r="C27" s="21">
        <v>432.3</v>
      </c>
      <c r="D27" s="21">
        <v>432.3</v>
      </c>
      <c r="E27" s="55"/>
    </row>
    <row r="28" spans="1:5" ht="32.25" customHeight="1">
      <c r="A28" s="41" t="s">
        <v>9</v>
      </c>
      <c r="B28" s="46" t="s">
        <v>10</v>
      </c>
      <c r="C28" s="21">
        <f>C29+C30</f>
        <v>5000</v>
      </c>
      <c r="D28" s="21">
        <f>D29+D30</f>
        <v>4400</v>
      </c>
      <c r="E28" s="55"/>
    </row>
    <row r="29" spans="1:5" ht="135.75" customHeight="1">
      <c r="A29" s="91" t="s">
        <v>118</v>
      </c>
      <c r="B29" s="65" t="s">
        <v>33</v>
      </c>
      <c r="C29" s="66">
        <v>2000</v>
      </c>
      <c r="D29" s="70">
        <v>1400</v>
      </c>
      <c r="E29" s="67"/>
    </row>
    <row r="30" spans="1:7" ht="62.25" customHeight="1">
      <c r="A30" s="37" t="s">
        <v>119</v>
      </c>
      <c r="B30" s="56" t="s">
        <v>34</v>
      </c>
      <c r="C30" s="66">
        <v>3000</v>
      </c>
      <c r="D30" s="66">
        <v>3000</v>
      </c>
      <c r="E30" s="67"/>
      <c r="G30" s="29"/>
    </row>
    <row r="31" spans="1:5" ht="24.75" customHeight="1">
      <c r="A31" s="41" t="s">
        <v>120</v>
      </c>
      <c r="B31" s="46" t="s">
        <v>11</v>
      </c>
      <c r="C31" s="21">
        <v>5.9</v>
      </c>
      <c r="D31" s="21">
        <v>5.9</v>
      </c>
      <c r="E31" s="55"/>
    </row>
    <row r="32" spans="1:5" ht="26.25" customHeight="1">
      <c r="A32" s="41" t="s">
        <v>121</v>
      </c>
      <c r="B32" s="54" t="s">
        <v>12</v>
      </c>
      <c r="C32" s="21">
        <v>896.6</v>
      </c>
      <c r="D32" s="21">
        <v>930.4</v>
      </c>
      <c r="E32" s="55"/>
    </row>
    <row r="33" spans="1:5" ht="21.75" customHeight="1">
      <c r="A33" s="41" t="s">
        <v>122</v>
      </c>
      <c r="B33" s="54" t="s">
        <v>26</v>
      </c>
      <c r="C33" s="21">
        <v>0</v>
      </c>
      <c r="D33" s="21">
        <v>0</v>
      </c>
      <c r="E33" s="55"/>
    </row>
    <row r="34" spans="1:5" ht="23.25" customHeight="1">
      <c r="A34" s="41" t="s">
        <v>123</v>
      </c>
      <c r="B34" s="54" t="s">
        <v>13</v>
      </c>
      <c r="C34" s="21">
        <f>C35+C37+C57+C76</f>
        <v>597320.2</v>
      </c>
      <c r="D34" s="21">
        <f>D35+D37+D57+D76</f>
        <v>0</v>
      </c>
      <c r="E34" s="55"/>
    </row>
    <row r="35" spans="1:5" ht="33.75" customHeight="1">
      <c r="A35" s="5" t="s">
        <v>47</v>
      </c>
      <c r="B35" s="6" t="s">
        <v>48</v>
      </c>
      <c r="C35" s="51">
        <f>C36</f>
        <v>601</v>
      </c>
      <c r="D35" s="51">
        <f>D36</f>
        <v>0</v>
      </c>
      <c r="E35" s="57"/>
    </row>
    <row r="36" spans="1:5" ht="44.25" customHeight="1">
      <c r="A36" s="91" t="s">
        <v>137</v>
      </c>
      <c r="B36" s="71" t="s">
        <v>136</v>
      </c>
      <c r="C36" s="66">
        <v>601</v>
      </c>
      <c r="D36" s="61">
        <v>0</v>
      </c>
      <c r="E36" s="57"/>
    </row>
    <row r="37" spans="1:5" ht="48.75" customHeight="1">
      <c r="A37" s="5" t="s">
        <v>49</v>
      </c>
      <c r="B37" s="8" t="s">
        <v>22</v>
      </c>
      <c r="C37" s="51">
        <f>C39+C40+C41+C42+C43+C44+C45+C46+C49+C50+C52</f>
        <v>177724.9</v>
      </c>
      <c r="D37" s="51">
        <f>D39+D40+D41+D42+D43+D44+D45+D46+D49+D50+D52</f>
        <v>0</v>
      </c>
      <c r="E37" s="57"/>
    </row>
    <row r="38" spans="1:5" ht="60.75" customHeight="1" hidden="1">
      <c r="A38" s="9" t="s">
        <v>66</v>
      </c>
      <c r="B38" s="10" t="s">
        <v>65</v>
      </c>
      <c r="C38" s="61"/>
      <c r="D38" s="61"/>
      <c r="E38" s="57"/>
    </row>
    <row r="39" spans="1:5" ht="129" customHeight="1">
      <c r="A39" s="9" t="s">
        <v>68</v>
      </c>
      <c r="B39" s="11" t="s">
        <v>67</v>
      </c>
      <c r="C39" s="61">
        <v>100000</v>
      </c>
      <c r="D39" s="61">
        <v>0</v>
      </c>
      <c r="E39" s="57"/>
    </row>
    <row r="40" spans="1:5" ht="163.5" customHeight="1" hidden="1">
      <c r="A40" s="9" t="s">
        <v>97</v>
      </c>
      <c r="B40" s="25" t="s">
        <v>138</v>
      </c>
      <c r="C40" s="61">
        <v>0</v>
      </c>
      <c r="D40" s="61">
        <v>0</v>
      </c>
      <c r="E40" s="57"/>
    </row>
    <row r="41" spans="1:5" ht="96" customHeight="1" hidden="1">
      <c r="A41" s="9" t="s">
        <v>126</v>
      </c>
      <c r="B41" s="25" t="s">
        <v>125</v>
      </c>
      <c r="C41" s="61">
        <v>0</v>
      </c>
      <c r="D41" s="61">
        <v>0</v>
      </c>
      <c r="E41" s="57"/>
    </row>
    <row r="42" spans="1:5" ht="136.5" customHeight="1" hidden="1">
      <c r="A42" s="9" t="s">
        <v>99</v>
      </c>
      <c r="B42" s="25" t="s">
        <v>98</v>
      </c>
      <c r="C42" s="61">
        <v>0</v>
      </c>
      <c r="D42" s="61">
        <v>0</v>
      </c>
      <c r="E42" s="57"/>
    </row>
    <row r="43" spans="1:5" ht="74.25" customHeight="1" hidden="1">
      <c r="A43" s="9" t="s">
        <v>128</v>
      </c>
      <c r="B43" s="25" t="s">
        <v>127</v>
      </c>
      <c r="C43" s="61">
        <v>0</v>
      </c>
      <c r="D43" s="61">
        <v>0</v>
      </c>
      <c r="E43" s="57"/>
    </row>
    <row r="44" spans="1:5" ht="104.25" customHeight="1" hidden="1">
      <c r="A44" s="9" t="s">
        <v>130</v>
      </c>
      <c r="B44" s="25" t="s">
        <v>129</v>
      </c>
      <c r="C44" s="61">
        <v>0</v>
      </c>
      <c r="D44" s="61">
        <v>0</v>
      </c>
      <c r="E44" s="57"/>
    </row>
    <row r="45" spans="1:5" ht="111.75" customHeight="1" hidden="1">
      <c r="A45" s="9" t="s">
        <v>96</v>
      </c>
      <c r="B45" s="11" t="s">
        <v>95</v>
      </c>
      <c r="C45" s="61">
        <v>0</v>
      </c>
      <c r="D45" s="61">
        <v>0</v>
      </c>
      <c r="E45" s="57"/>
    </row>
    <row r="46" spans="1:5" ht="100.5" customHeight="1">
      <c r="A46" s="9" t="s">
        <v>64</v>
      </c>
      <c r="B46" s="10" t="s">
        <v>92</v>
      </c>
      <c r="C46" s="61">
        <v>24122.4</v>
      </c>
      <c r="D46" s="61">
        <v>0</v>
      </c>
      <c r="E46" s="57"/>
    </row>
    <row r="47" spans="1:5" ht="0.75" customHeight="1" hidden="1">
      <c r="A47" s="9" t="s">
        <v>100</v>
      </c>
      <c r="B47" s="10" t="s">
        <v>101</v>
      </c>
      <c r="C47" s="61"/>
      <c r="D47" s="61"/>
      <c r="E47" s="57"/>
    </row>
    <row r="48" spans="1:5" ht="101.25" customHeight="1" hidden="1">
      <c r="A48" s="9" t="s">
        <v>93</v>
      </c>
      <c r="B48" s="10" t="s">
        <v>94</v>
      </c>
      <c r="C48" s="61"/>
      <c r="D48" s="61"/>
      <c r="E48" s="57"/>
    </row>
    <row r="49" spans="1:5" ht="48.75" customHeight="1">
      <c r="A49" s="12" t="s">
        <v>70</v>
      </c>
      <c r="B49" s="10" t="s">
        <v>69</v>
      </c>
      <c r="C49" s="61">
        <v>2210.3</v>
      </c>
      <c r="D49" s="61">
        <v>0</v>
      </c>
      <c r="E49" s="57"/>
    </row>
    <row r="50" spans="1:5" ht="48.75" customHeight="1">
      <c r="A50" s="12" t="s">
        <v>72</v>
      </c>
      <c r="B50" s="13" t="s">
        <v>71</v>
      </c>
      <c r="C50" s="61">
        <v>34483.3</v>
      </c>
      <c r="D50" s="61">
        <v>0</v>
      </c>
      <c r="E50" s="57"/>
    </row>
    <row r="51" spans="1:5" ht="0.75" customHeight="1">
      <c r="A51" s="12" t="s">
        <v>74</v>
      </c>
      <c r="B51" s="11" t="s">
        <v>73</v>
      </c>
      <c r="C51" s="61"/>
      <c r="D51" s="66"/>
      <c r="E51" s="57"/>
    </row>
    <row r="52" spans="1:5" ht="39.75" customHeight="1">
      <c r="A52" s="12" t="s">
        <v>124</v>
      </c>
      <c r="B52" s="25" t="s">
        <v>105</v>
      </c>
      <c r="C52" s="61">
        <f>C53+C54+C55+C56</f>
        <v>16908.9</v>
      </c>
      <c r="D52" s="61">
        <f>D53+D54+D55+D56</f>
        <v>0</v>
      </c>
      <c r="E52" s="57"/>
    </row>
    <row r="53" spans="1:5" ht="82.5" customHeight="1">
      <c r="A53" s="18"/>
      <c r="B53" s="26" t="s">
        <v>91</v>
      </c>
      <c r="C53" s="72">
        <v>5456.6</v>
      </c>
      <c r="D53" s="72">
        <v>0</v>
      </c>
      <c r="E53" s="57"/>
    </row>
    <row r="54" spans="1:5" ht="53.25" customHeight="1">
      <c r="A54" s="18"/>
      <c r="B54" s="27" t="s">
        <v>139</v>
      </c>
      <c r="C54" s="72">
        <v>3982.3</v>
      </c>
      <c r="D54" s="72">
        <v>0</v>
      </c>
      <c r="E54" s="57"/>
    </row>
    <row r="55" spans="1:5" ht="80.25" customHeight="1">
      <c r="A55" s="18"/>
      <c r="B55" s="27" t="s">
        <v>131</v>
      </c>
      <c r="C55" s="72">
        <v>0</v>
      </c>
      <c r="D55" s="72">
        <v>0</v>
      </c>
      <c r="E55" s="57"/>
    </row>
    <row r="56" spans="1:5" ht="51.75" customHeight="1">
      <c r="A56" s="18"/>
      <c r="B56" s="27" t="s">
        <v>140</v>
      </c>
      <c r="C56" s="72">
        <v>7470</v>
      </c>
      <c r="D56" s="72">
        <v>0</v>
      </c>
      <c r="E56" s="57"/>
    </row>
    <row r="57" spans="1:5" ht="33" customHeight="1">
      <c r="A57" s="5" t="s">
        <v>50</v>
      </c>
      <c r="B57" s="6" t="s">
        <v>51</v>
      </c>
      <c r="C57" s="51">
        <f>C58+C59+C67+C68+C69+C70+C71+C73</f>
        <v>399542.39999999997</v>
      </c>
      <c r="D57" s="51">
        <f>D58+D59+D67+D68+D69+D70+D71+D73</f>
        <v>0</v>
      </c>
      <c r="E57" s="57"/>
    </row>
    <row r="58" spans="1:5" ht="58.5" customHeight="1">
      <c r="A58" s="91" t="s">
        <v>75</v>
      </c>
      <c r="B58" s="73" t="s">
        <v>107</v>
      </c>
      <c r="C58" s="66">
        <v>7329.5</v>
      </c>
      <c r="D58" s="61">
        <v>0</v>
      </c>
      <c r="E58" s="57"/>
    </row>
    <row r="59" spans="1:5" ht="45.75" customHeight="1">
      <c r="A59" s="91" t="s">
        <v>78</v>
      </c>
      <c r="B59" s="1" t="s">
        <v>79</v>
      </c>
      <c r="C59" s="66">
        <f>C60+C61+C62+C63+C64+C65+C66</f>
        <v>8330.1</v>
      </c>
      <c r="D59" s="66">
        <f>D60+D61+D62+D63+D64+D65+D66</f>
        <v>0</v>
      </c>
      <c r="E59" s="57"/>
    </row>
    <row r="60" spans="1:5" ht="94.5" customHeight="1">
      <c r="A60" s="16"/>
      <c r="B60" s="17" t="s">
        <v>57</v>
      </c>
      <c r="C60" s="74">
        <v>404.5</v>
      </c>
      <c r="D60" s="72">
        <v>0</v>
      </c>
      <c r="E60" s="57"/>
    </row>
    <row r="61" spans="1:5" ht="78" customHeight="1">
      <c r="A61" s="16"/>
      <c r="B61" s="17" t="s">
        <v>58</v>
      </c>
      <c r="C61" s="74">
        <v>991</v>
      </c>
      <c r="D61" s="72">
        <v>0</v>
      </c>
      <c r="E61" s="57"/>
    </row>
    <row r="62" spans="1:5" ht="30" customHeight="1">
      <c r="A62" s="16"/>
      <c r="B62" s="17" t="s">
        <v>59</v>
      </c>
      <c r="C62" s="74">
        <v>3256.5</v>
      </c>
      <c r="D62" s="72">
        <v>0</v>
      </c>
      <c r="E62" s="57"/>
    </row>
    <row r="63" spans="1:5" ht="111.75" customHeight="1">
      <c r="A63" s="16"/>
      <c r="B63" s="15" t="s">
        <v>62</v>
      </c>
      <c r="C63" s="74">
        <v>50</v>
      </c>
      <c r="D63" s="72">
        <v>0</v>
      </c>
      <c r="E63" s="57"/>
    </row>
    <row r="64" spans="1:5" ht="35.25" customHeight="1">
      <c r="A64" s="16"/>
      <c r="B64" s="17" t="s">
        <v>60</v>
      </c>
      <c r="C64" s="74">
        <v>383.6</v>
      </c>
      <c r="D64" s="72">
        <v>0</v>
      </c>
      <c r="E64" s="55"/>
    </row>
    <row r="65" spans="1:5" ht="54" customHeight="1">
      <c r="A65" s="16"/>
      <c r="B65" s="17" t="s">
        <v>142</v>
      </c>
      <c r="C65" s="74">
        <v>1888.7</v>
      </c>
      <c r="D65" s="72">
        <v>0</v>
      </c>
      <c r="E65" s="55"/>
    </row>
    <row r="66" spans="1:5" ht="121.5" customHeight="1">
      <c r="A66" s="16"/>
      <c r="B66" s="17" t="s">
        <v>132</v>
      </c>
      <c r="C66" s="74">
        <v>1355.8</v>
      </c>
      <c r="D66" s="72">
        <v>0</v>
      </c>
      <c r="E66" s="55"/>
    </row>
    <row r="67" spans="1:5" ht="82.5" customHeight="1">
      <c r="A67" s="91" t="s">
        <v>80</v>
      </c>
      <c r="B67" s="2" t="s">
        <v>108</v>
      </c>
      <c r="C67" s="66">
        <v>10641.7</v>
      </c>
      <c r="D67" s="61">
        <v>0</v>
      </c>
      <c r="E67" s="55"/>
    </row>
    <row r="68" spans="1:5" ht="109.5" customHeight="1">
      <c r="A68" s="91" t="s">
        <v>81</v>
      </c>
      <c r="B68" s="2" t="s">
        <v>82</v>
      </c>
      <c r="C68" s="66">
        <v>12334</v>
      </c>
      <c r="D68" s="61">
        <v>0</v>
      </c>
      <c r="E68" s="55"/>
    </row>
    <row r="69" spans="1:4" ht="94.5" customHeight="1">
      <c r="A69" s="91" t="s">
        <v>84</v>
      </c>
      <c r="B69" s="2" t="s">
        <v>83</v>
      </c>
      <c r="C69" s="66">
        <v>35966.1</v>
      </c>
      <c r="D69" s="61">
        <v>0</v>
      </c>
    </row>
    <row r="70" spans="1:4" ht="126">
      <c r="A70" s="91" t="s">
        <v>84</v>
      </c>
      <c r="B70" s="2" t="s">
        <v>109</v>
      </c>
      <c r="C70" s="66">
        <v>0</v>
      </c>
      <c r="D70" s="61">
        <v>0</v>
      </c>
    </row>
    <row r="71" spans="1:4" ht="94.5" customHeight="1">
      <c r="A71" s="91" t="s">
        <v>77</v>
      </c>
      <c r="B71" s="3" t="s">
        <v>76</v>
      </c>
      <c r="C71" s="66">
        <v>4.2</v>
      </c>
      <c r="D71" s="61">
        <v>0</v>
      </c>
    </row>
    <row r="72" spans="1:4" ht="0.75" customHeight="1">
      <c r="A72" s="91" t="s">
        <v>88</v>
      </c>
      <c r="B72" s="4" t="s">
        <v>87</v>
      </c>
      <c r="C72" s="66"/>
      <c r="D72" s="61"/>
    </row>
    <row r="73" spans="1:4" ht="37.5" customHeight="1">
      <c r="A73" s="91" t="s">
        <v>89</v>
      </c>
      <c r="B73" s="2" t="s">
        <v>90</v>
      </c>
      <c r="C73" s="66">
        <f>C74+C75</f>
        <v>324936.8</v>
      </c>
      <c r="D73" s="66">
        <f>D74+D75</f>
        <v>0</v>
      </c>
    </row>
    <row r="74" spans="1:4" ht="62.25" customHeight="1">
      <c r="A74" s="91"/>
      <c r="B74" s="14" t="s">
        <v>61</v>
      </c>
      <c r="C74" s="74">
        <v>50</v>
      </c>
      <c r="D74" s="72">
        <v>0</v>
      </c>
    </row>
    <row r="75" spans="1:4" ht="210" customHeight="1">
      <c r="A75" s="91"/>
      <c r="B75" s="15" t="s">
        <v>56</v>
      </c>
      <c r="C75" s="74">
        <v>324886.8</v>
      </c>
      <c r="D75" s="72">
        <v>0</v>
      </c>
    </row>
    <row r="76" spans="1:4" ht="15.75">
      <c r="A76" s="5" t="s">
        <v>52</v>
      </c>
      <c r="B76" s="6" t="s">
        <v>27</v>
      </c>
      <c r="C76" s="51">
        <f>C77</f>
        <v>19451.9</v>
      </c>
      <c r="D76" s="51">
        <f>D77</f>
        <v>0</v>
      </c>
    </row>
    <row r="77" spans="1:4" ht="189">
      <c r="A77" s="12" t="s">
        <v>141</v>
      </c>
      <c r="B77" s="22" t="s">
        <v>133</v>
      </c>
      <c r="C77" s="51">
        <v>19451.9</v>
      </c>
      <c r="D77" s="51">
        <v>0</v>
      </c>
    </row>
    <row r="78" spans="1:4" ht="15.75">
      <c r="A78" s="91"/>
      <c r="B78" s="54" t="s">
        <v>14</v>
      </c>
      <c r="C78" s="21">
        <f>C7+C34</f>
        <v>1122941.7999999998</v>
      </c>
      <c r="D78" s="21">
        <f>D7+D34</f>
        <v>536137.8000000002</v>
      </c>
    </row>
    <row r="79" spans="1:4" ht="15.75">
      <c r="A79" s="29"/>
      <c r="B79" s="75"/>
      <c r="C79" s="76"/>
      <c r="D79" s="77"/>
    </row>
    <row r="80" spans="1:3" ht="15.75">
      <c r="A80" s="96"/>
      <c r="B80" s="96"/>
      <c r="C80" s="96"/>
    </row>
    <row r="81" spans="1:3" ht="15.75">
      <c r="A81" s="29"/>
      <c r="B81" s="29"/>
      <c r="C81" s="29"/>
    </row>
    <row r="82" ht="15.75">
      <c r="C82" s="78"/>
    </row>
    <row r="83" ht="15.75">
      <c r="C83" s="29"/>
    </row>
    <row r="84" ht="15.75">
      <c r="C84" s="29"/>
    </row>
    <row r="85" ht="15.75">
      <c r="C85" s="29"/>
    </row>
    <row r="86" ht="15.75">
      <c r="C86" s="29"/>
    </row>
    <row r="87" ht="15.75">
      <c r="C87" s="29"/>
    </row>
    <row r="88" ht="15.75">
      <c r="C88" s="29"/>
    </row>
    <row r="89" ht="15.75">
      <c r="C89" s="78"/>
    </row>
    <row r="90" ht="15.75">
      <c r="C90" s="29"/>
    </row>
    <row r="91" ht="15.75">
      <c r="C91" s="29"/>
    </row>
    <row r="92" ht="15.75">
      <c r="C92" s="29"/>
    </row>
    <row r="93" ht="15.75">
      <c r="C93" s="29"/>
    </row>
    <row r="94" ht="15.75">
      <c r="C94" s="29"/>
    </row>
    <row r="95" ht="15.75">
      <c r="C95" s="29"/>
    </row>
    <row r="96" ht="15.75">
      <c r="C96" s="29"/>
    </row>
    <row r="97" ht="15.75">
      <c r="C97" s="29"/>
    </row>
    <row r="98" ht="15.75">
      <c r="C98" s="29"/>
    </row>
    <row r="99" ht="15.75">
      <c r="C99" s="29"/>
    </row>
    <row r="100" ht="15.75">
      <c r="C100" s="29"/>
    </row>
    <row r="101" ht="15.75">
      <c r="C101" s="29"/>
    </row>
    <row r="102" ht="15.75">
      <c r="C102" s="29"/>
    </row>
    <row r="103" ht="15.75">
      <c r="C103" s="29"/>
    </row>
    <row r="104" ht="15.75">
      <c r="C104" s="29"/>
    </row>
    <row r="105" ht="15.75">
      <c r="C105" s="29"/>
    </row>
    <row r="106" ht="15.75">
      <c r="C106" s="29"/>
    </row>
    <row r="107" ht="15.75">
      <c r="C107" s="29"/>
    </row>
    <row r="108" ht="15.75">
      <c r="C108" s="29"/>
    </row>
    <row r="109" ht="15.75">
      <c r="C109" s="29"/>
    </row>
    <row r="110" ht="15.75">
      <c r="C110" s="29"/>
    </row>
  </sheetData>
  <sheetProtection/>
  <mergeCells count="7">
    <mergeCell ref="C1:D1"/>
    <mergeCell ref="C3:D3"/>
    <mergeCell ref="A2:D2"/>
    <mergeCell ref="A4:A5"/>
    <mergeCell ref="B4:B5"/>
    <mergeCell ref="A80:C80"/>
    <mergeCell ref="C4:D4"/>
  </mergeCells>
  <printOptions/>
  <pageMargins left="0.5905511811023622" right="0.5905511811023622" top="0.5905511811023622" bottom="0.5905511811023622" header="0.5118110236220472" footer="0.5118110236220472"/>
  <pageSetup horizontalDpi="600" verticalDpi="600" orientation="portrait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82"/>
  <sheetViews>
    <sheetView tabSelected="1" view="pageBreakPreview" zoomScaleSheetLayoutView="100" zoomScalePageLayoutView="0" workbookViewId="0" topLeftCell="A1">
      <selection activeCell="A4" sqref="A4:C77"/>
    </sheetView>
  </sheetViews>
  <sheetFormatPr defaultColWidth="9.00390625" defaultRowHeight="12.75"/>
  <cols>
    <col min="1" max="1" width="24.00390625" style="32" customWidth="1"/>
    <col min="2" max="2" width="49.25390625" style="32" customWidth="1"/>
    <col min="3" max="3" width="26.75390625" style="79" customWidth="1"/>
    <col min="4" max="4" width="73.75390625" style="29" customWidth="1"/>
    <col min="5" max="5" width="15.625" style="29" customWidth="1"/>
    <col min="6" max="6" width="7.25390625" style="29" customWidth="1"/>
    <col min="7" max="7" width="13.00390625" style="32" customWidth="1"/>
    <col min="8" max="8" width="21.00390625" style="32" customWidth="1"/>
    <col min="9" max="9" width="17.75390625" style="32" customWidth="1"/>
    <col min="10" max="16384" width="9.125" style="32" customWidth="1"/>
  </cols>
  <sheetData>
    <row r="1" spans="1:5" ht="110.25">
      <c r="A1" s="29"/>
      <c r="B1" s="30"/>
      <c r="C1" s="28" t="s">
        <v>155</v>
      </c>
      <c r="D1" s="31"/>
      <c r="E1" s="31"/>
    </row>
    <row r="2" spans="1:5" ht="55.5" customHeight="1">
      <c r="A2" s="94" t="s">
        <v>110</v>
      </c>
      <c r="B2" s="94"/>
      <c r="C2" s="94"/>
      <c r="D2" s="80" t="s">
        <v>18</v>
      </c>
      <c r="E2" s="33"/>
    </row>
    <row r="3" spans="1:5" ht="20.25">
      <c r="A3" s="34"/>
      <c r="B3" s="34"/>
      <c r="C3" s="81" t="s">
        <v>53</v>
      </c>
      <c r="D3" s="80"/>
      <c r="E3" s="33"/>
    </row>
    <row r="4" spans="1:7" ht="15.75">
      <c r="A4" s="95" t="s">
        <v>0</v>
      </c>
      <c r="B4" s="95" t="s">
        <v>1</v>
      </c>
      <c r="C4" s="99" t="s">
        <v>19</v>
      </c>
      <c r="D4" s="35"/>
      <c r="E4" s="35"/>
      <c r="G4" s="82"/>
    </row>
    <row r="5" spans="1:5" ht="15.75">
      <c r="A5" s="95"/>
      <c r="B5" s="95"/>
      <c r="C5" s="99"/>
      <c r="D5" s="35" t="s">
        <v>144</v>
      </c>
      <c r="E5" s="35"/>
    </row>
    <row r="6" spans="1:5" ht="15.75">
      <c r="A6" s="91">
        <v>1</v>
      </c>
      <c r="B6" s="91">
        <v>2</v>
      </c>
      <c r="C6" s="91">
        <v>3</v>
      </c>
      <c r="D6" s="40"/>
      <c r="E6" s="40"/>
    </row>
    <row r="7" spans="1:9" ht="15.75">
      <c r="A7" s="41" t="s">
        <v>2</v>
      </c>
      <c r="B7" s="41" t="s">
        <v>3</v>
      </c>
      <c r="C7" s="21">
        <f>C8+C9+C10+C14+C17+C20+C27+C28+C31+C32+C33</f>
        <v>503759.6</v>
      </c>
      <c r="D7" s="83"/>
      <c r="E7" s="43"/>
      <c r="F7" s="44"/>
      <c r="G7" s="45"/>
      <c r="H7" s="45"/>
      <c r="I7" s="45"/>
    </row>
    <row r="8" spans="1:9" ht="15.75">
      <c r="A8" s="41" t="s">
        <v>36</v>
      </c>
      <c r="B8" s="46" t="s">
        <v>143</v>
      </c>
      <c r="C8" s="21">
        <v>359580</v>
      </c>
      <c r="D8" s="84" t="s">
        <v>145</v>
      </c>
      <c r="E8" s="85"/>
      <c r="F8" s="102"/>
      <c r="G8" s="102"/>
      <c r="H8" s="102"/>
      <c r="I8" s="86"/>
    </row>
    <row r="9" spans="1:9" ht="56.25" customHeight="1">
      <c r="A9" s="5" t="s">
        <v>37</v>
      </c>
      <c r="B9" s="8" t="s">
        <v>16</v>
      </c>
      <c r="C9" s="51">
        <v>4378.1</v>
      </c>
      <c r="D9" s="87"/>
      <c r="E9" s="50"/>
      <c r="F9" s="50"/>
      <c r="G9" s="103"/>
      <c r="H9" s="103"/>
      <c r="I9" s="50"/>
    </row>
    <row r="10" spans="1:9" ht="15.75">
      <c r="A10" s="5" t="s">
        <v>38</v>
      </c>
      <c r="B10" s="8" t="s">
        <v>29</v>
      </c>
      <c r="C10" s="51">
        <f>C11+C12+C13</f>
        <v>54500</v>
      </c>
      <c r="D10" s="87"/>
      <c r="E10" s="50"/>
      <c r="F10" s="50"/>
      <c r="G10" s="50"/>
      <c r="H10" s="50"/>
      <c r="I10" s="50"/>
    </row>
    <row r="11" spans="1:9" ht="35.25" customHeight="1">
      <c r="A11" s="12" t="s">
        <v>39</v>
      </c>
      <c r="B11" s="52" t="s">
        <v>28</v>
      </c>
      <c r="C11" s="61">
        <v>41000</v>
      </c>
      <c r="D11" s="87"/>
      <c r="E11" s="50"/>
      <c r="F11" s="50"/>
      <c r="G11" s="50"/>
      <c r="H11" s="50"/>
      <c r="I11" s="50"/>
    </row>
    <row r="12" spans="1:9" ht="15.75">
      <c r="A12" s="20" t="s">
        <v>40</v>
      </c>
      <c r="B12" s="52" t="s">
        <v>17</v>
      </c>
      <c r="C12" s="61">
        <v>1500</v>
      </c>
      <c r="D12" s="87"/>
      <c r="E12" s="50"/>
      <c r="F12" s="50"/>
      <c r="G12" s="50"/>
      <c r="H12" s="50"/>
      <c r="I12" s="50"/>
    </row>
    <row r="13" spans="1:9" ht="38.25" customHeight="1">
      <c r="A13" s="12" t="s">
        <v>41</v>
      </c>
      <c r="B13" s="52" t="s">
        <v>15</v>
      </c>
      <c r="C13" s="61">
        <v>12000</v>
      </c>
      <c r="D13" s="87"/>
      <c r="E13" s="50"/>
      <c r="F13" s="50"/>
      <c r="G13" s="50"/>
      <c r="H13" s="50"/>
      <c r="I13" s="50"/>
    </row>
    <row r="14" spans="1:5" ht="19.5" customHeight="1">
      <c r="A14" s="41" t="s">
        <v>42</v>
      </c>
      <c r="B14" s="54" t="s">
        <v>4</v>
      </c>
      <c r="C14" s="21">
        <f>C15+C16</f>
        <v>37100</v>
      </c>
      <c r="D14" s="55"/>
      <c r="E14" s="55"/>
    </row>
    <row r="15" spans="1:5" ht="21.75" customHeight="1">
      <c r="A15" s="91" t="s">
        <v>43</v>
      </c>
      <c r="B15" s="56" t="s">
        <v>5</v>
      </c>
      <c r="C15" s="61">
        <v>14500</v>
      </c>
      <c r="D15" s="57"/>
      <c r="E15" s="57"/>
    </row>
    <row r="16" spans="1:5" ht="21.75" customHeight="1">
      <c r="A16" s="58" t="s">
        <v>44</v>
      </c>
      <c r="B16" s="59" t="s">
        <v>6</v>
      </c>
      <c r="C16" s="61">
        <v>22600</v>
      </c>
      <c r="D16" s="57"/>
      <c r="E16" s="57"/>
    </row>
    <row r="17" spans="1:5" ht="15.75">
      <c r="A17" s="60" t="s">
        <v>45</v>
      </c>
      <c r="B17" s="54" t="s">
        <v>7</v>
      </c>
      <c r="C17" s="21">
        <f>C18+C19</f>
        <v>8540</v>
      </c>
      <c r="D17" s="55"/>
      <c r="E17" s="55"/>
    </row>
    <row r="18" spans="1:5" ht="76.5" customHeight="1">
      <c r="A18" s="20" t="s">
        <v>111</v>
      </c>
      <c r="B18" s="52" t="s">
        <v>35</v>
      </c>
      <c r="C18" s="61">
        <v>8500</v>
      </c>
      <c r="D18" s="57"/>
      <c r="E18" s="55"/>
    </row>
    <row r="19" spans="1:5" ht="39" customHeight="1">
      <c r="A19" s="20" t="s">
        <v>112</v>
      </c>
      <c r="B19" s="52" t="s">
        <v>25</v>
      </c>
      <c r="C19" s="61">
        <v>40</v>
      </c>
      <c r="D19" s="55"/>
      <c r="E19" s="55"/>
    </row>
    <row r="20" spans="1:6" s="63" customFormat="1" ht="47.25">
      <c r="A20" s="41" t="s">
        <v>46</v>
      </c>
      <c r="B20" s="46" t="s">
        <v>8</v>
      </c>
      <c r="C20" s="21">
        <f>C21+C22+C23+C24+C25+C26</f>
        <v>33473.700000000004</v>
      </c>
      <c r="D20" s="88"/>
      <c r="E20" s="57"/>
      <c r="F20" s="62"/>
    </row>
    <row r="21" spans="1:6" s="63" customFormat="1" ht="84.75" customHeight="1">
      <c r="A21" s="12" t="s">
        <v>113</v>
      </c>
      <c r="B21" s="52" t="s">
        <v>21</v>
      </c>
      <c r="C21" s="61">
        <v>125</v>
      </c>
      <c r="D21" s="88" t="s">
        <v>146</v>
      </c>
      <c r="E21" s="57"/>
      <c r="F21" s="62"/>
    </row>
    <row r="22" spans="1:5" ht="125.25" customHeight="1">
      <c r="A22" s="37" t="s">
        <v>114</v>
      </c>
      <c r="B22" s="65" t="s">
        <v>30</v>
      </c>
      <c r="C22" s="66">
        <v>21000</v>
      </c>
      <c r="D22" s="67"/>
      <c r="E22" s="67"/>
    </row>
    <row r="23" spans="1:5" ht="57" customHeight="1">
      <c r="A23" s="68" t="s">
        <v>115</v>
      </c>
      <c r="B23" s="56" t="s">
        <v>31</v>
      </c>
      <c r="C23" s="66">
        <v>2628.4</v>
      </c>
      <c r="D23" s="67"/>
      <c r="E23" s="67"/>
    </row>
    <row r="24" spans="1:5" ht="96" customHeight="1">
      <c r="A24" s="91" t="s">
        <v>116</v>
      </c>
      <c r="B24" s="56" t="s">
        <v>32</v>
      </c>
      <c r="C24" s="66">
        <v>3733.9</v>
      </c>
      <c r="D24" s="67" t="s">
        <v>147</v>
      </c>
      <c r="E24" s="67"/>
    </row>
    <row r="25" spans="1:5" ht="113.25" customHeight="1">
      <c r="A25" s="91" t="s">
        <v>117</v>
      </c>
      <c r="B25" s="56" t="s">
        <v>20</v>
      </c>
      <c r="C25" s="66">
        <v>1769.2</v>
      </c>
      <c r="E25" s="67"/>
    </row>
    <row r="26" spans="1:5" ht="144.75" customHeight="1">
      <c r="A26" s="91" t="s">
        <v>55</v>
      </c>
      <c r="B26" s="65" t="s">
        <v>54</v>
      </c>
      <c r="C26" s="66">
        <v>4217.2</v>
      </c>
      <c r="D26" s="67" t="s">
        <v>102</v>
      </c>
      <c r="E26" s="67"/>
    </row>
    <row r="27" spans="1:5" ht="31.5">
      <c r="A27" s="41" t="s">
        <v>23</v>
      </c>
      <c r="B27" s="46" t="s">
        <v>24</v>
      </c>
      <c r="C27" s="21">
        <v>432.3</v>
      </c>
      <c r="D27" s="55"/>
      <c r="E27" s="55"/>
    </row>
    <row r="28" spans="1:5" ht="31.5">
      <c r="A28" s="41" t="s">
        <v>9</v>
      </c>
      <c r="B28" s="46" t="s">
        <v>10</v>
      </c>
      <c r="C28" s="21">
        <f>C29+C30</f>
        <v>4500</v>
      </c>
      <c r="D28" s="55"/>
      <c r="E28" s="55"/>
    </row>
    <row r="29" spans="1:5" ht="126.75" customHeight="1">
      <c r="A29" s="91" t="s">
        <v>118</v>
      </c>
      <c r="B29" s="65" t="s">
        <v>33</v>
      </c>
      <c r="C29" s="66">
        <v>1500</v>
      </c>
      <c r="D29" s="100" t="s">
        <v>148</v>
      </c>
      <c r="E29" s="101"/>
    </row>
    <row r="30" spans="1:7" ht="73.5" customHeight="1">
      <c r="A30" s="37" t="s">
        <v>119</v>
      </c>
      <c r="B30" s="56" t="s">
        <v>34</v>
      </c>
      <c r="C30" s="66">
        <v>3000</v>
      </c>
      <c r="D30" s="67" t="s">
        <v>103</v>
      </c>
      <c r="E30" s="67"/>
      <c r="G30" s="29"/>
    </row>
    <row r="31" spans="1:5" ht="20.25" customHeight="1">
      <c r="A31" s="41" t="s">
        <v>120</v>
      </c>
      <c r="B31" s="46" t="s">
        <v>11</v>
      </c>
      <c r="C31" s="21">
        <v>5.9</v>
      </c>
      <c r="D31" s="89" t="s">
        <v>149</v>
      </c>
      <c r="E31" s="55"/>
    </row>
    <row r="32" spans="1:5" ht="19.5" customHeight="1">
      <c r="A32" s="41" t="s">
        <v>121</v>
      </c>
      <c r="B32" s="54" t="s">
        <v>12</v>
      </c>
      <c r="C32" s="21">
        <v>899.6</v>
      </c>
      <c r="D32" s="55"/>
      <c r="E32" s="55"/>
    </row>
    <row r="33" spans="1:5" ht="19.5" customHeight="1">
      <c r="A33" s="41" t="s">
        <v>122</v>
      </c>
      <c r="B33" s="54" t="s">
        <v>26</v>
      </c>
      <c r="C33" s="21">
        <v>350</v>
      </c>
      <c r="D33" s="55"/>
      <c r="E33" s="55"/>
    </row>
    <row r="34" spans="1:5" ht="20.25" customHeight="1">
      <c r="A34" s="41" t="s">
        <v>123</v>
      </c>
      <c r="B34" s="54" t="s">
        <v>13</v>
      </c>
      <c r="C34" s="21">
        <f>C35+C37+C55+C75</f>
        <v>643957.2000000001</v>
      </c>
      <c r="D34" s="55"/>
      <c r="E34" s="55"/>
    </row>
    <row r="35" spans="1:5" ht="31.5">
      <c r="A35" s="5" t="s">
        <v>47</v>
      </c>
      <c r="B35" s="6" t="s">
        <v>48</v>
      </c>
      <c r="C35" s="51">
        <f>C36</f>
        <v>36780</v>
      </c>
      <c r="D35" s="57"/>
      <c r="E35" s="57"/>
    </row>
    <row r="36" spans="1:5" ht="51" customHeight="1">
      <c r="A36" s="91" t="s">
        <v>63</v>
      </c>
      <c r="B36" s="71" t="s">
        <v>106</v>
      </c>
      <c r="C36" s="66">
        <v>36780</v>
      </c>
      <c r="D36" s="57"/>
      <c r="E36" s="57"/>
    </row>
    <row r="37" spans="1:5" ht="46.5" customHeight="1">
      <c r="A37" s="5" t="s">
        <v>49</v>
      </c>
      <c r="B37" s="8" t="s">
        <v>22</v>
      </c>
      <c r="C37" s="51">
        <f>C39+C40+C41+C42+C43+C45+C46+C47+C48+C49+C50</f>
        <v>196015.40000000002</v>
      </c>
      <c r="D37" s="57"/>
      <c r="E37" s="57"/>
    </row>
    <row r="38" spans="1:5" ht="47.25" hidden="1">
      <c r="A38" s="9" t="s">
        <v>66</v>
      </c>
      <c r="B38" s="10" t="s">
        <v>65</v>
      </c>
      <c r="C38" s="61"/>
      <c r="D38" s="57"/>
      <c r="E38" s="57"/>
    </row>
    <row r="39" spans="1:5" ht="111.75" customHeight="1">
      <c r="A39" s="9" t="s">
        <v>68</v>
      </c>
      <c r="B39" s="11" t="s">
        <v>67</v>
      </c>
      <c r="C39" s="61">
        <v>100000</v>
      </c>
      <c r="D39" s="55"/>
      <c r="E39" s="55"/>
    </row>
    <row r="40" spans="1:5" ht="147" customHeight="1">
      <c r="A40" s="9" t="s">
        <v>97</v>
      </c>
      <c r="B40" s="11" t="s">
        <v>138</v>
      </c>
      <c r="C40" s="61">
        <v>0</v>
      </c>
      <c r="D40" s="55"/>
      <c r="E40" s="55"/>
    </row>
    <row r="41" spans="1:5" ht="94.5" customHeight="1">
      <c r="A41" s="9" t="s">
        <v>126</v>
      </c>
      <c r="B41" s="25" t="s">
        <v>125</v>
      </c>
      <c r="C41" s="61">
        <v>17770</v>
      </c>
      <c r="D41" s="55"/>
      <c r="E41" s="55"/>
    </row>
    <row r="42" spans="1:5" ht="126.75" customHeight="1">
      <c r="A42" s="9" t="s">
        <v>99</v>
      </c>
      <c r="B42" s="25" t="s">
        <v>98</v>
      </c>
      <c r="C42" s="61">
        <v>0</v>
      </c>
      <c r="D42" s="55"/>
      <c r="E42" s="55"/>
    </row>
    <row r="43" spans="1:5" ht="75" customHeight="1">
      <c r="A43" s="9" t="s">
        <v>128</v>
      </c>
      <c r="B43" s="25" t="s">
        <v>127</v>
      </c>
      <c r="C43" s="61">
        <v>1757.5</v>
      </c>
      <c r="D43" s="55"/>
      <c r="E43" s="55"/>
    </row>
    <row r="44" spans="1:5" ht="111.75" customHeight="1" hidden="1">
      <c r="A44" s="9" t="s">
        <v>96</v>
      </c>
      <c r="B44" s="11" t="s">
        <v>95</v>
      </c>
      <c r="C44" s="61"/>
      <c r="D44" s="55"/>
      <c r="E44" s="55"/>
    </row>
    <row r="45" spans="1:5" ht="111.75" customHeight="1">
      <c r="A45" s="9" t="s">
        <v>130</v>
      </c>
      <c r="B45" s="11" t="s">
        <v>129</v>
      </c>
      <c r="C45" s="61">
        <v>8250.7</v>
      </c>
      <c r="D45" s="55"/>
      <c r="E45" s="55"/>
    </row>
    <row r="46" spans="1:5" ht="111.75" customHeight="1">
      <c r="A46" s="9" t="s">
        <v>96</v>
      </c>
      <c r="B46" s="11" t="s">
        <v>95</v>
      </c>
      <c r="C46" s="61">
        <v>460</v>
      </c>
      <c r="D46" s="55"/>
      <c r="E46" s="55"/>
    </row>
    <row r="47" spans="1:5" ht="84" customHeight="1">
      <c r="A47" s="9" t="s">
        <v>64</v>
      </c>
      <c r="B47" s="10" t="s">
        <v>92</v>
      </c>
      <c r="C47" s="61">
        <v>25371.9</v>
      </c>
      <c r="D47" s="55"/>
      <c r="E47" s="55"/>
    </row>
    <row r="48" spans="1:5" ht="62.25" customHeight="1">
      <c r="A48" s="9" t="s">
        <v>70</v>
      </c>
      <c r="B48" s="23" t="s">
        <v>69</v>
      </c>
      <c r="C48" s="61">
        <v>2187.1</v>
      </c>
      <c r="D48" s="55"/>
      <c r="E48" s="55"/>
    </row>
    <row r="49" spans="1:5" ht="55.5" customHeight="1">
      <c r="A49" s="9" t="s">
        <v>72</v>
      </c>
      <c r="B49" s="24" t="s">
        <v>71</v>
      </c>
      <c r="C49" s="61">
        <v>34590.5</v>
      </c>
      <c r="D49" s="55"/>
      <c r="E49" s="55"/>
    </row>
    <row r="50" spans="1:5" ht="27" customHeight="1">
      <c r="A50" s="9" t="s">
        <v>124</v>
      </c>
      <c r="B50" s="10" t="s">
        <v>105</v>
      </c>
      <c r="C50" s="61">
        <f>C51+C52+C53+C54</f>
        <v>5627.7</v>
      </c>
      <c r="D50" s="55"/>
      <c r="E50" s="55"/>
    </row>
    <row r="51" spans="1:5" ht="87.75" customHeight="1">
      <c r="A51" s="9"/>
      <c r="B51" s="90" t="s">
        <v>91</v>
      </c>
      <c r="C51" s="72">
        <v>5307.7</v>
      </c>
      <c r="D51" s="55"/>
      <c r="E51" s="55"/>
    </row>
    <row r="52" spans="1:5" ht="63.75" customHeight="1">
      <c r="A52" s="9"/>
      <c r="B52" s="27" t="s">
        <v>139</v>
      </c>
      <c r="C52" s="72">
        <v>0</v>
      </c>
      <c r="D52" s="55"/>
      <c r="E52" s="55"/>
    </row>
    <row r="53" spans="1:5" ht="87.75" customHeight="1">
      <c r="A53" s="9"/>
      <c r="B53" s="90" t="s">
        <v>131</v>
      </c>
      <c r="C53" s="72">
        <v>320</v>
      </c>
      <c r="D53" s="55"/>
      <c r="E53" s="55"/>
    </row>
    <row r="54" spans="1:5" ht="66.75" customHeight="1">
      <c r="A54" s="9"/>
      <c r="B54" s="27" t="s">
        <v>140</v>
      </c>
      <c r="C54" s="72">
        <v>0</v>
      </c>
      <c r="D54" s="55"/>
      <c r="E54" s="55"/>
    </row>
    <row r="55" spans="1:3" ht="42.75" customHeight="1">
      <c r="A55" s="5" t="s">
        <v>50</v>
      </c>
      <c r="B55" s="6" t="s">
        <v>51</v>
      </c>
      <c r="C55" s="51">
        <f>C56+C57+C65+C66+C67+C68+C69+C72</f>
        <v>391709.9</v>
      </c>
    </row>
    <row r="56" spans="1:3" ht="54" customHeight="1">
      <c r="A56" s="91" t="s">
        <v>75</v>
      </c>
      <c r="B56" s="73" t="s">
        <v>107</v>
      </c>
      <c r="C56" s="66">
        <v>7310.8</v>
      </c>
    </row>
    <row r="57" spans="1:3" ht="54.75" customHeight="1">
      <c r="A57" s="91" t="s">
        <v>78</v>
      </c>
      <c r="B57" s="1" t="s">
        <v>79</v>
      </c>
      <c r="C57" s="66">
        <f>C58+C59+C60+C61+C62+C63+C64</f>
        <v>8330.1</v>
      </c>
    </row>
    <row r="58" spans="1:3" ht="78.75">
      <c r="A58" s="16"/>
      <c r="B58" s="17" t="s">
        <v>57</v>
      </c>
      <c r="C58" s="74">
        <v>404.5</v>
      </c>
    </row>
    <row r="59" spans="1:3" ht="78.75">
      <c r="A59" s="16"/>
      <c r="B59" s="17" t="s">
        <v>58</v>
      </c>
      <c r="C59" s="74">
        <v>991</v>
      </c>
    </row>
    <row r="60" spans="1:3" ht="31.5">
      <c r="A60" s="16"/>
      <c r="B60" s="17" t="s">
        <v>59</v>
      </c>
      <c r="C60" s="74">
        <v>3256.5</v>
      </c>
    </row>
    <row r="61" spans="1:3" ht="110.25">
      <c r="A61" s="16"/>
      <c r="B61" s="15" t="s">
        <v>62</v>
      </c>
      <c r="C61" s="74">
        <v>50</v>
      </c>
    </row>
    <row r="62" spans="1:3" ht="31.5">
      <c r="A62" s="16"/>
      <c r="B62" s="17" t="s">
        <v>60</v>
      </c>
      <c r="C62" s="74">
        <v>383.6</v>
      </c>
    </row>
    <row r="63" spans="1:3" ht="50.25" customHeight="1">
      <c r="A63" s="16"/>
      <c r="B63" s="17" t="s">
        <v>142</v>
      </c>
      <c r="C63" s="74">
        <v>1888.7</v>
      </c>
    </row>
    <row r="64" spans="1:3" ht="126" customHeight="1">
      <c r="A64" s="16"/>
      <c r="B64" s="17" t="s">
        <v>132</v>
      </c>
      <c r="C64" s="74">
        <v>1355.8</v>
      </c>
    </row>
    <row r="65" spans="1:3" ht="81.75" customHeight="1">
      <c r="A65" s="91" t="s">
        <v>80</v>
      </c>
      <c r="B65" s="2" t="s">
        <v>108</v>
      </c>
      <c r="C65" s="66">
        <v>10536.5</v>
      </c>
    </row>
    <row r="66" spans="1:3" ht="116.25" customHeight="1">
      <c r="A66" s="91" t="s">
        <v>81</v>
      </c>
      <c r="B66" s="2" t="s">
        <v>82</v>
      </c>
      <c r="C66" s="66">
        <v>12334</v>
      </c>
    </row>
    <row r="67" spans="1:4" ht="83.25" customHeight="1">
      <c r="A67" s="91" t="s">
        <v>84</v>
      </c>
      <c r="B67" s="2" t="s">
        <v>83</v>
      </c>
      <c r="C67" s="66">
        <v>33199.5</v>
      </c>
      <c r="D67" s="19"/>
    </row>
    <row r="68" spans="1:4" ht="116.25" customHeight="1">
      <c r="A68" s="91" t="s">
        <v>84</v>
      </c>
      <c r="B68" s="2" t="s">
        <v>109</v>
      </c>
      <c r="C68" s="66">
        <v>0</v>
      </c>
      <c r="D68" s="19"/>
    </row>
    <row r="69" spans="1:3" ht="80.25" customHeight="1">
      <c r="A69" s="91" t="s">
        <v>77</v>
      </c>
      <c r="B69" s="3" t="s">
        <v>76</v>
      </c>
      <c r="C69" s="66">
        <v>4.8</v>
      </c>
    </row>
    <row r="70" spans="1:3" ht="0.75" customHeight="1" hidden="1">
      <c r="A70" s="91" t="s">
        <v>88</v>
      </c>
      <c r="B70" s="4" t="s">
        <v>87</v>
      </c>
      <c r="C70" s="66"/>
    </row>
    <row r="71" spans="1:3" ht="78.75" hidden="1">
      <c r="A71" s="91" t="s">
        <v>85</v>
      </c>
      <c r="B71" s="3" t="s">
        <v>86</v>
      </c>
      <c r="C71" s="66"/>
    </row>
    <row r="72" spans="1:3" ht="22.5" customHeight="1">
      <c r="A72" s="91" t="s">
        <v>89</v>
      </c>
      <c r="B72" s="2" t="s">
        <v>90</v>
      </c>
      <c r="C72" s="66">
        <v>319994.2</v>
      </c>
    </row>
    <row r="73" spans="1:3" ht="53.25" customHeight="1">
      <c r="A73" s="16"/>
      <c r="B73" s="14" t="s">
        <v>61</v>
      </c>
      <c r="C73" s="74">
        <v>50</v>
      </c>
    </row>
    <row r="74" spans="1:3" ht="189">
      <c r="A74" s="16"/>
      <c r="B74" s="15" t="s">
        <v>56</v>
      </c>
      <c r="C74" s="74">
        <v>319944.2</v>
      </c>
    </row>
    <row r="75" spans="1:3" ht="18" customHeight="1">
      <c r="A75" s="5" t="s">
        <v>52</v>
      </c>
      <c r="B75" s="6" t="s">
        <v>27</v>
      </c>
      <c r="C75" s="51">
        <f>C76</f>
        <v>19451.9</v>
      </c>
    </row>
    <row r="76" spans="1:3" ht="168" customHeight="1">
      <c r="A76" s="12" t="s">
        <v>141</v>
      </c>
      <c r="B76" s="22" t="s">
        <v>133</v>
      </c>
      <c r="C76" s="61">
        <v>19451.9</v>
      </c>
    </row>
    <row r="77" spans="1:3" ht="20.25" customHeight="1">
      <c r="A77" s="91"/>
      <c r="B77" s="54" t="s">
        <v>14</v>
      </c>
      <c r="C77" s="21">
        <f>C7+C34</f>
        <v>1147716.8</v>
      </c>
    </row>
    <row r="78" ht="15.75">
      <c r="C78" s="29"/>
    </row>
    <row r="79" ht="15.75">
      <c r="C79" s="29"/>
    </row>
    <row r="80" ht="15.75">
      <c r="C80" s="29"/>
    </row>
    <row r="81" ht="15.75">
      <c r="C81" s="29"/>
    </row>
    <row r="82" ht="15.75">
      <c r="C82" s="29"/>
    </row>
  </sheetData>
  <sheetProtection/>
  <mergeCells count="7">
    <mergeCell ref="A2:C2"/>
    <mergeCell ref="A4:A5"/>
    <mergeCell ref="B4:B5"/>
    <mergeCell ref="C4:C5"/>
    <mergeCell ref="D29:E29"/>
    <mergeCell ref="F8:H8"/>
    <mergeCell ref="G9:H9"/>
  </mergeCells>
  <printOptions/>
  <pageMargins left="0.984251968503937" right="0.5905511811023623" top="0.7874015748031497" bottom="0.7874015748031497" header="0" footer="0"/>
  <pageSetup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 г. Ливны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Fin3</dc:creator>
  <cp:keywords/>
  <dc:description/>
  <cp:lastModifiedBy>Galina</cp:lastModifiedBy>
  <cp:lastPrinted>2023-11-08T06:56:55Z</cp:lastPrinted>
  <dcterms:created xsi:type="dcterms:W3CDTF">2007-11-06T05:02:27Z</dcterms:created>
  <dcterms:modified xsi:type="dcterms:W3CDTF">2023-11-08T06:57:59Z</dcterms:modified>
  <cp:category/>
  <cp:version/>
  <cp:contentType/>
  <cp:contentStatus/>
</cp:coreProperties>
</file>