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'Лист1'!$A$1:$G$765</definedName>
  </definedNames>
  <calcPr fullCalcOnLoad="1"/>
</workbook>
</file>

<file path=xl/sharedStrings.xml><?xml version="1.0" encoding="utf-8"?>
<sst xmlns="http://schemas.openxmlformats.org/spreadsheetml/2006/main" count="836" uniqueCount="193">
  <si>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</si>
  <si>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</si>
  <si>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</si>
  <si>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</si>
  <si>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</si>
  <si>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</si>
  <si>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</si>
  <si>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</si>
  <si>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</si>
  <si>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</si>
  <si>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</si>
  <si>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прогноз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</si>
  <si>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</si>
  <si>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</si>
  <si>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</si>
  <si>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</si>
  <si>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</si>
  <si>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</si>
  <si>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</si>
  <si>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</si>
  <si>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</si>
  <si>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тыс. руб.</t>
  </si>
  <si>
    <t>Потребительский рынок</t>
  </si>
  <si>
    <t>Транспорт (автомобильный, железнодорожный, электрический)</t>
  </si>
  <si>
    <t>Медицинские услуги</t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</si>
  <si>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</si>
  <si>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</si>
  <si>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</si>
  <si>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</si>
  <si>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</si>
  <si>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</si>
  <si>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</si>
  <si>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</si>
  <si>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</si>
  <si>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</si>
  <si>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</si>
  <si>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</si>
  <si>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</si>
  <si>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</si>
  <si>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</si>
  <si>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</si>
  <si>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</si>
  <si>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</si>
  <si>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</si>
  <si>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</si>
  <si>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</si>
  <si>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</si>
  <si>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</si>
  <si>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</si>
  <si>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</si>
  <si>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</si>
  <si>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</si>
  <si>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</si>
  <si>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</si>
  <si>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</si>
  <si>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</si>
  <si>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</si>
  <si>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</si>
  <si>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</si>
  <si>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</si>
  <si>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</si>
  <si>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</si>
  <si>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</si>
  <si>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</si>
  <si>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</si>
  <si>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</si>
  <si>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</si>
  <si>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</si>
  <si>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</si>
  <si>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</si>
  <si>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</si>
  <si>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</si>
  <si>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</si>
  <si>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</si>
  <si>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</si>
  <si>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</si>
  <si>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</si>
  <si>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</si>
  <si>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</si>
  <si>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</si>
  <si>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</si>
  <si>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</si>
  <si>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</si>
  <si>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</si>
  <si>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</si>
  <si>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</si>
  <si>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</si>
  <si>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</si>
  <si>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</si>
  <si>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</si>
  <si>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</si>
  <si>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</si>
  <si>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</si>
  <si>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</si>
  <si>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</si>
  <si>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</si>
  <si>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</si>
  <si>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</si>
  <si>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</si>
  <si>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</si>
  <si>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</si>
  <si>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</si>
  <si>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</si>
  <si>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</si>
  <si>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</si>
  <si>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</si>
  <si>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</si>
  <si>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</si>
  <si>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</si>
  <si>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</si>
  <si>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</si>
  <si>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</si>
  <si>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>заемные средства других организаций</t>
  </si>
  <si>
    <t xml:space="preserve">  </t>
  </si>
  <si>
    <t>Коэффициент обновления основных фондов</t>
  </si>
  <si>
    <t>Ввод в действие основных фондов в ценах соответствующих лет</t>
  </si>
  <si>
    <t>патентная система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</si>
  <si>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</si>
  <si>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</si>
  <si>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</si>
  <si>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</si>
  <si>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</si>
  <si>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</si>
  <si>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</si>
  <si>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</si>
  <si>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</si>
  <si>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</si>
  <si>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</si>
  <si>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</si>
  <si>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</si>
  <si>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</si>
  <si>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</si>
  <si>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</si>
  <si>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</si>
  <si>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</si>
  <si>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</si>
  <si>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</si>
  <si>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</si>
  <si>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</si>
  <si>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</si>
  <si>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</si>
  <si>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</si>
  <si>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</si>
  <si>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</si>
  <si>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</si>
  <si>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</si>
  <si>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</si>
  <si>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</si>
  <si>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</si>
  <si>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</si>
  <si>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</si>
  <si>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 xml:space="preserve"> Транспортные услуги</t>
  </si>
  <si>
    <t>Услуги почтовой связи  и курьерские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</si>
  <si>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</si>
  <si>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</si>
  <si>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</si>
  <si>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</si>
  <si>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</si>
  <si>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</si>
  <si>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>АО "Автоагрегат"</t>
  </si>
  <si>
    <r>
      <t xml:space="preserve">в том числе по видам экономической деятельности </t>
    </r>
    <r>
      <rPr>
        <b/>
        <u val="single"/>
        <sz val="12"/>
        <rFont val="Times New Roman Cyr"/>
        <family val="1"/>
      </rPr>
      <t>в разрезе предприятий</t>
    </r>
    <r>
      <rPr>
        <sz val="12"/>
        <rFont val="Times New Roman Cyr"/>
        <family val="1"/>
      </rPr>
      <t>:</t>
    </r>
  </si>
  <si>
    <r>
      <t>Полная балансовая стоимость основных фондов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</si>
  <si>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2"/>
        <rFont val="Times New Roman Cyr"/>
        <family val="1"/>
      </rPr>
      <t>всего</t>
    </r>
  </si>
  <si>
    <r>
      <t>Выбытие основных фондов в среднем за год</t>
    </r>
    <r>
      <rPr>
        <sz val="12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</si>
  <si>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2"/>
        <rFont val="Times New Roman Cyr"/>
        <family val="1"/>
      </rPr>
      <t xml:space="preserve"> - всего</t>
    </r>
  </si>
  <si>
    <r>
      <t xml:space="preserve">Среднегодовая численность постоянного населения - </t>
    </r>
    <r>
      <rPr>
        <sz val="12"/>
        <rFont val="Times New Roman Cyr"/>
        <family val="1"/>
      </rPr>
      <t>всего</t>
    </r>
  </si>
  <si>
    <r>
      <t xml:space="preserve">Оборот общественного питания </t>
    </r>
    <r>
      <rPr>
        <sz val="12"/>
        <rFont val="Times New Roman Cyr"/>
        <family val="1"/>
      </rPr>
      <t>по крупным и средним организациям</t>
    </r>
  </si>
  <si>
    <r>
      <t>Объем платных услуг населению, оказанных крупными и средними предприятиями</t>
    </r>
    <r>
      <rPr>
        <sz val="12"/>
        <rFont val="Times New Roman Cyr"/>
        <family val="1"/>
      </rPr>
      <t xml:space="preserve">                 </t>
    </r>
  </si>
  <si>
    <t>Сети водоснабжения</t>
  </si>
  <si>
    <t>Сети водоотведения</t>
  </si>
  <si>
    <t>Cреднесписочная численность работников (по годовому отчету) - всего</t>
  </si>
  <si>
    <t>Добыча полезных ископаемых - B</t>
  </si>
  <si>
    <t>Деятельность профессиональная, научная и техническая - M</t>
  </si>
  <si>
    <r>
      <t xml:space="preserve">Фонд оплаты труда (по годовому отчету) - </t>
    </r>
    <r>
      <rPr>
        <sz val="12"/>
        <rFont val="Times New Roman Cyr"/>
        <family val="1"/>
      </rPr>
      <t>всего</t>
    </r>
    <r>
      <rPr>
        <sz val="12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</si>
  <si>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</si>
  <si>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</si>
  <si>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 розничной торговли по крупным и средним  организациям</t>
  </si>
  <si>
    <t>Основные показатели социально - экономического развития  города Ливны</t>
  </si>
  <si>
    <t>Приложение 1</t>
  </si>
  <si>
    <t>150 посещений в смену</t>
  </si>
  <si>
    <t>Линейные объекты</t>
  </si>
  <si>
    <t>450 мест</t>
  </si>
  <si>
    <t>Финансовые результаты деятельности предприятий и организаций</t>
  </si>
  <si>
    <t>Прибыль(убыток) - сальдо</t>
  </si>
  <si>
    <t xml:space="preserve">          из нее:</t>
  </si>
  <si>
    <t>Удельный вес прибыльных организаций в общем числе организаций</t>
  </si>
  <si>
    <t>Убытки</t>
  </si>
  <si>
    <t>Прибыль, необлагаемая налогом (льготы)</t>
  </si>
  <si>
    <r>
      <t xml:space="preserve">  </t>
    </r>
    <r>
      <rPr>
        <b/>
        <sz val="12"/>
        <rFont val="Times New Roman Cyr"/>
        <family val="1"/>
      </rPr>
      <t>Прибыль</t>
    </r>
    <r>
      <rPr>
        <sz val="12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</si>
  <si>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2"/>
        <rFont val="Times New Roman Cyr"/>
        <family val="1"/>
      </rPr>
      <t xml:space="preserve"> - всего</t>
    </r>
  </si>
  <si>
    <t>Крытый каток с искусственным льдом</t>
  </si>
  <si>
    <t>250 чел. в смену</t>
  </si>
  <si>
    <t>посещ. в смену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</si>
</sst>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44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justify"/>
      <protection/>
    </xf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32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justify" indent="1"/>
    </xf>
    <xf numFmtId="0" fontId="0" fillId="0" borderId="12" xfId="0" applyFont="1" applyFill="1" applyBorder="1" applyAlignment="1">
      <alignment vertical="justify"/>
    </xf>
    <xf numFmtId="0" fontId="5" fillId="26" borderId="0" xfId="0" applyFont="1" applyFill="1" applyBorder="1" applyAlignment="1">
      <alignment horizontal="center" vertical="justify"/>
    </xf>
    <xf numFmtId="0" fontId="0" fillId="26" borderId="0" xfId="0" applyFill="1" applyAlignment="1">
      <alignment vertical="justify"/>
    </xf>
    <xf numFmtId="0" fontId="6" fillId="26" borderId="0" xfId="0" applyFont="1" applyFill="1" applyBorder="1" applyAlignment="1">
      <alignment horizontal="left" vertical="top"/>
    </xf>
    <xf numFmtId="0" fontId="6" fillId="26" borderId="0" xfId="0" applyFont="1" applyFill="1" applyAlignment="1">
      <alignment horizontal="center" vertical="top"/>
    </xf>
    <xf numFmtId="0" fontId="6" fillId="26" borderId="0" xfId="0" applyFont="1" applyFill="1" applyAlignment="1">
      <alignment horizontal="left" vertical="top"/>
    </xf>
    <xf numFmtId="0" fontId="6" fillId="26" borderId="0" xfId="0" applyFont="1" applyFill="1" applyAlignment="1">
      <alignment horizontal="left" indent="5"/>
    </xf>
    <xf numFmtId="0" fontId="0" fillId="26" borderId="0" xfId="0" applyFill="1" applyAlignment="1">
      <alignment horizontal="left" indent="5"/>
    </xf>
    <xf numFmtId="0" fontId="6" fillId="26" borderId="0" xfId="0" applyFont="1" applyFill="1" applyAlignment="1">
      <alignment vertical="top" wrapText="1"/>
    </xf>
    <xf numFmtId="0" fontId="6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left" vertical="top" indent="5"/>
    </xf>
    <xf numFmtId="0" fontId="0" fillId="26" borderId="0" xfId="0" applyFill="1" applyAlignment="1">
      <alignment horizontal="left" vertical="top" indent="5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indent="5"/>
    </xf>
    <xf numFmtId="0" fontId="0" fillId="26" borderId="0" xfId="0" applyFill="1" applyAlignment="1">
      <alignment horizontal="left" vertical="top" wrapText="1" indent="5"/>
    </xf>
    <xf numFmtId="0" fontId="2" fillId="26" borderId="0" xfId="0" applyFont="1" applyFill="1" applyBorder="1" applyAlignment="1">
      <alignment horizontal="left" vertical="top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vertical="top" wrapText="1"/>
    </xf>
    <xf numFmtId="182" fontId="0" fillId="0" borderId="12" xfId="0" applyNumberFormat="1" applyFont="1" applyFill="1" applyBorder="1" applyAlignment="1">
      <alignment vertical="justify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indent="2"/>
    </xf>
    <xf numFmtId="0" fontId="11" fillId="0" borderId="12" xfId="0" applyFont="1" applyFill="1" applyBorder="1" applyAlignment="1">
      <alignment horizontal="left" vertical="center" wrapText="1" indent="2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wrapText="1" indent="1"/>
    </xf>
    <xf numFmtId="3" fontId="0" fillId="27" borderId="12" xfId="52" applyNumberFormat="1" applyFont="1" applyFill="1" applyBorder="1">
      <alignment vertical="justify"/>
      <protection/>
    </xf>
    <xf numFmtId="0" fontId="0" fillId="27" borderId="12" xfId="52" applyFont="1" applyFill="1" applyBorder="1" applyAlignment="1">
      <alignment horizontal="center" vertical="top"/>
      <protection/>
    </xf>
    <xf numFmtId="0" fontId="0" fillId="27" borderId="12" xfId="52" applyFont="1" applyFill="1" applyBorder="1" applyAlignment="1">
      <alignment vertical="justify"/>
      <protection/>
    </xf>
    <xf numFmtId="49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justify"/>
    </xf>
    <xf numFmtId="0" fontId="0" fillId="0" borderId="12" xfId="0" applyFill="1" applyBorder="1" applyAlignment="1">
      <alignment vertical="justify"/>
    </xf>
    <xf numFmtId="0" fontId="14" fillId="0" borderId="12" xfId="0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/>
    </xf>
    <xf numFmtId="0" fontId="5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5" fillId="0" borderId="12" xfId="0" applyFont="1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5" fillId="0" borderId="12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vertical="justify"/>
    </xf>
    <xf numFmtId="0" fontId="5" fillId="0" borderId="12" xfId="0" applyFont="1" applyFill="1" applyBorder="1" applyAlignment="1">
      <alignment horizontal="left" vertical="justify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justify"/>
    </xf>
    <xf numFmtId="0" fontId="0" fillId="0" borderId="12" xfId="0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horizontal="left" vertical="justify"/>
    </xf>
    <xf numFmtId="0" fontId="14" fillId="0" borderId="12" xfId="0" applyFont="1" applyFill="1" applyBorder="1" applyAlignment="1">
      <alignment horizontal="left" vertical="center" wrapText="1" indent="2"/>
    </xf>
    <xf numFmtId="0" fontId="15" fillId="0" borderId="12" xfId="0" applyFont="1" applyFill="1" applyBorder="1" applyAlignment="1">
      <alignment horizontal="left" vertical="justify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justify" indent="2"/>
    </xf>
    <xf numFmtId="0" fontId="14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 indent="3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2" applyFont="1" applyFill="1" applyBorder="1">
      <alignment vertical="justify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0" fontId="0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0" fontId="5" fillId="0" borderId="12" xfId="52" applyFont="1" applyFill="1" applyBorder="1" applyAlignment="1" applyProtection="1">
      <alignment vertical="justify" wrapText="1"/>
      <protection/>
    </xf>
    <xf numFmtId="0" fontId="0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 applyProtection="1">
      <alignment vertical="justify" wrapText="1"/>
      <protection/>
    </xf>
    <xf numFmtId="0" fontId="0" fillId="0" borderId="12" xfId="52" applyFill="1" applyBorder="1" applyAlignment="1">
      <alignment vertical="justify"/>
      <protection/>
    </xf>
    <xf numFmtId="0" fontId="0" fillId="0" borderId="12" xfId="52" applyFont="1" applyFill="1" applyBorder="1" applyAlignment="1">
      <alignment vertical="justify"/>
      <protection/>
    </xf>
    <xf numFmtId="0" fontId="11" fillId="0" borderId="12" xfId="52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horizontal="left" vertical="justify"/>
      <protection/>
    </xf>
    <xf numFmtId="0" fontId="0" fillId="0" borderId="12" xfId="52" applyFont="1" applyFill="1" applyBorder="1" applyAlignment="1">
      <alignment horizontal="left" vertical="justify" indent="2"/>
      <protection/>
    </xf>
    <xf numFmtId="49" fontId="0" fillId="0" borderId="12" xfId="52" applyNumberFormat="1" applyFont="1" applyFill="1" applyBorder="1" applyAlignment="1">
      <alignment horizontal="center"/>
      <protection/>
    </xf>
    <xf numFmtId="0" fontId="15" fillId="0" borderId="12" xfId="52" applyFont="1" applyFill="1" applyBorder="1">
      <alignment vertical="justify"/>
      <protection/>
    </xf>
    <xf numFmtId="0" fontId="0" fillId="0" borderId="0" xfId="52" applyFont="1" applyFill="1">
      <alignment vertical="justify"/>
      <protection/>
    </xf>
    <xf numFmtId="3" fontId="0" fillId="0" borderId="12" xfId="52" applyNumberFormat="1" applyFont="1" applyFill="1" applyBorder="1" applyAlignment="1">
      <alignment vertical="justify"/>
      <protection/>
    </xf>
    <xf numFmtId="49" fontId="15" fillId="0" borderId="12" xfId="0" applyNumberFormat="1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 vertical="justify"/>
    </xf>
    <xf numFmtId="0" fontId="3" fillId="26" borderId="13" xfId="0" applyFont="1" applyFill="1" applyBorder="1" applyAlignment="1">
      <alignment horizontal="center" vertical="justify"/>
    </xf>
    <xf numFmtId="0" fontId="3" fillId="26" borderId="11" xfId="0" applyFont="1" applyFill="1" applyBorder="1" applyAlignment="1">
      <alignment horizontal="center" vertical="justify"/>
    </xf>
    <xf numFmtId="0" fontId="3" fillId="26" borderId="14" xfId="0" applyFont="1" applyFill="1" applyBorder="1" applyAlignment="1">
      <alignment horizontal="center" vertical="justify"/>
    </xf>
    <xf numFmtId="0" fontId="3" fillId="26" borderId="12" xfId="0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vertical="justify"/>
    </xf>
    <xf numFmtId="3" fontId="0" fillId="26" borderId="12" xfId="52" applyNumberFormat="1" applyFont="1" applyFill="1" applyBorder="1">
      <alignment vertical="justify"/>
      <protection/>
    </xf>
    <xf numFmtId="3" fontId="0" fillId="0" borderId="12" xfId="52" applyNumberFormat="1" applyFont="1" applyFill="1" applyBorder="1">
      <alignment vertical="justify"/>
      <protection/>
    </xf>
    <xf numFmtId="182" fontId="0" fillId="0" borderId="12" xfId="52" applyNumberFormat="1" applyFont="1" applyFill="1" applyBorder="1">
      <alignment vertical="justify"/>
      <protection/>
    </xf>
    <xf numFmtId="3" fontId="0" fillId="0" borderId="12" xfId="0" applyNumberFormat="1" applyFont="1" applyFill="1" applyBorder="1" applyAlignment="1">
      <alignment horizontal="center" vertical="justify"/>
    </xf>
    <xf numFmtId="3" fontId="0" fillId="26" borderId="0" xfId="0" applyNumberFormat="1" applyFont="1" applyFill="1" applyBorder="1" applyAlignment="1">
      <alignment vertical="justify"/>
    </xf>
    <xf numFmtId="0" fontId="0" fillId="26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justify" indent="2"/>
    </xf>
    <xf numFmtId="0" fontId="5" fillId="26" borderId="12" xfId="0" applyFont="1" applyFill="1" applyBorder="1" applyAlignment="1">
      <alignment horizontal="left" vertical="center" wrapText="1" indent="2"/>
    </xf>
    <xf numFmtId="0" fontId="0" fillId="26" borderId="12" xfId="0" applyFont="1" applyFill="1" applyBorder="1" applyAlignment="1">
      <alignment vertical="justify"/>
    </xf>
    <xf numFmtId="0" fontId="5" fillId="26" borderId="12" xfId="0" applyFont="1" applyFill="1" applyBorder="1" applyAlignment="1">
      <alignment horizontal="left" vertical="justify" indent="2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/>
    </xf>
    <xf numFmtId="0" fontId="5" fillId="26" borderId="12" xfId="0" applyFont="1" applyFill="1" applyBorder="1" applyAlignment="1">
      <alignment vertical="justify"/>
    </xf>
    <xf numFmtId="0" fontId="0" fillId="26" borderId="12" xfId="0" applyFont="1" applyFill="1" applyBorder="1" applyAlignment="1">
      <alignment/>
    </xf>
    <xf numFmtId="0" fontId="0" fillId="26" borderId="12" xfId="0" applyFill="1" applyBorder="1" applyAlignment="1">
      <alignment vertical="justify"/>
    </xf>
    <xf numFmtId="0" fontId="0" fillId="26" borderId="12" xfId="0" applyFont="1" applyFill="1" applyBorder="1" applyAlignment="1">
      <alignment vertical="center" wrapText="1"/>
    </xf>
    <xf numFmtId="0" fontId="0" fillId="26" borderId="12" xfId="0" applyFont="1" applyFill="1" applyBorder="1" applyAlignment="1">
      <alignment vertical="justify"/>
    </xf>
    <xf numFmtId="0" fontId="4" fillId="26" borderId="12" xfId="0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vertical="center" wrapText="1"/>
    </xf>
    <xf numFmtId="0" fontId="0" fillId="26" borderId="0" xfId="0" applyFill="1" applyBorder="1" applyAlignment="1">
      <alignment vertical="justify"/>
    </xf>
    <xf numFmtId="3" fontId="0" fillId="26" borderId="0" xfId="0" applyNumberFormat="1" applyFill="1" applyBorder="1" applyAlignment="1">
      <alignment vertical="justify"/>
    </xf>
    <xf numFmtId="182" fontId="0" fillId="26" borderId="0" xfId="0" applyNumberFormat="1" applyFont="1" applyFill="1" applyBorder="1" applyAlignment="1">
      <alignment vertical="justify"/>
    </xf>
    <xf numFmtId="3" fontId="0" fillId="0" borderId="10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 applyAlignment="1">
      <alignment vertical="justify" wrapText="1"/>
      <protection/>
    </xf>
    <xf numFmtId="3" fontId="0" fillId="0" borderId="12" xfId="52" applyNumberFormat="1" applyFont="1" applyFill="1" applyBorder="1" applyAlignment="1">
      <alignment horizontal="center" vertical="center" wrapText="1"/>
      <protection/>
    </xf>
    <xf numFmtId="182" fontId="0" fillId="0" borderId="12" xfId="52" applyNumberFormat="1" applyFont="1" applyFill="1" applyBorder="1" applyAlignment="1">
      <alignment horizontal="center" vertical="justify"/>
      <protection/>
    </xf>
    <xf numFmtId="3" fontId="5" fillId="0" borderId="12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 applyAlignment="1">
      <alignment horizontal="center" vertical="justify"/>
      <protection/>
    </xf>
    <xf numFmtId="3" fontId="0" fillId="0" borderId="12" xfId="0" applyNumberFormat="1" applyFont="1" applyFill="1" applyBorder="1" applyAlignment="1">
      <alignment vertical="justify"/>
    </xf>
    <xf numFmtId="3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vertical="justify"/>
    </xf>
    <xf numFmtId="0" fontId="0" fillId="26" borderId="12" xfId="0" applyFill="1" applyBorder="1" applyAlignment="1">
      <alignment horizontal="center" vertical="justify"/>
    </xf>
    <xf numFmtId="0" fontId="0" fillId="0" borderId="12" xfId="52" applyFont="1" applyFill="1" applyBorder="1" applyAlignment="1">
      <alignment vertical="justify"/>
      <protection/>
    </xf>
    <xf numFmtId="182" fontId="0" fillId="0" borderId="12" xfId="0" applyNumberFormat="1" applyFill="1" applyBorder="1" applyAlignment="1">
      <alignment vertical="justify"/>
    </xf>
    <xf numFmtId="0" fontId="0" fillId="0" borderId="12" xfId="0" applyFont="1" applyFill="1" applyBorder="1" applyAlignment="1">
      <alignment horizontal="center" vertical="justify"/>
    </xf>
    <xf numFmtId="3" fontId="0" fillId="26" borderId="10" xfId="52" applyNumberFormat="1" applyFont="1" applyFill="1" applyBorder="1" applyAlignment="1">
      <alignment horizontal="center" vertical="justify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26" borderId="12" xfId="52" applyNumberFormat="1" applyFont="1" applyFill="1" applyBorder="1" applyAlignment="1">
      <alignment horizontal="center" vertical="justify"/>
      <protection/>
    </xf>
    <xf numFmtId="3" fontId="0" fillId="26" borderId="12" xfId="52" applyNumberFormat="1" applyFont="1" applyFill="1" applyBorder="1" applyAlignment="1">
      <alignment horizontal="center" vertical="center" wrapText="1"/>
      <protection/>
    </xf>
    <xf numFmtId="3" fontId="5" fillId="26" borderId="12" xfId="52" applyNumberFormat="1" applyFont="1" applyFill="1" applyBorder="1" applyAlignment="1">
      <alignment horizontal="center" vertical="justify"/>
      <protection/>
    </xf>
    <xf numFmtId="182" fontId="0" fillId="26" borderId="12" xfId="52" applyNumberFormat="1" applyFont="1" applyFill="1" applyBorder="1" applyAlignment="1">
      <alignment horizontal="center" vertical="justify"/>
      <protection/>
    </xf>
    <xf numFmtId="3" fontId="0" fillId="26" borderId="12" xfId="52" applyNumberFormat="1" applyFont="1" applyFill="1" applyBorder="1" applyAlignment="1">
      <alignment vertical="justify"/>
      <protection/>
    </xf>
    <xf numFmtId="3" fontId="0" fillId="26" borderId="12" xfId="52" applyNumberFormat="1" applyFont="1" applyFill="1" applyBorder="1" applyAlignment="1">
      <alignment vertical="justify" wrapText="1"/>
      <protection/>
    </xf>
    <xf numFmtId="3" fontId="0" fillId="0" borderId="12" xfId="52" applyNumberFormat="1" applyFont="1" applyFill="1" applyBorder="1">
      <alignment vertical="justify"/>
      <protection/>
    </xf>
    <xf numFmtId="0" fontId="0" fillId="0" borderId="12" xfId="52" applyFill="1" applyBorder="1">
      <alignment vertical="justify"/>
      <protection/>
    </xf>
    <xf numFmtId="182" fontId="0" fillId="0" borderId="12" xfId="0" applyNumberFormat="1" applyFont="1" applyFill="1" applyBorder="1" applyAlignment="1">
      <alignment horizontal="left" vertical="justify" indent="1"/>
    </xf>
    <xf numFmtId="3" fontId="0" fillId="0" borderId="12" xfId="0" applyNumberFormat="1" applyFont="1" applyFill="1" applyBorder="1" applyAlignment="1">
      <alignment horizontal="left" vertical="justify" indent="1"/>
    </xf>
    <xf numFmtId="3" fontId="5" fillId="0" borderId="12" xfId="0" applyNumberFormat="1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left" vertical="justify" wrapText="1"/>
    </xf>
    <xf numFmtId="182" fontId="0" fillId="0" borderId="12" xfId="0" applyNumberFormat="1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left" vertical="center" wrapText="1" indent="4"/>
    </xf>
    <xf numFmtId="3" fontId="0" fillId="0" borderId="12" xfId="0" applyNumberFormat="1" applyFill="1" applyBorder="1" applyAlignment="1">
      <alignment vertical="justify"/>
    </xf>
    <xf numFmtId="4" fontId="0" fillId="0" borderId="12" xfId="0" applyNumberFormat="1" applyFont="1" applyFill="1" applyBorder="1" applyAlignment="1">
      <alignment vertical="justify"/>
    </xf>
    <xf numFmtId="183" fontId="0" fillId="0" borderId="12" xfId="0" applyNumberFormat="1" applyFont="1" applyFill="1" applyBorder="1" applyAlignment="1">
      <alignment vertical="justify"/>
    </xf>
    <xf numFmtId="3" fontId="0" fillId="0" borderId="12" xfId="0" applyNumberFormat="1" applyFill="1" applyBorder="1" applyAlignment="1">
      <alignment horizontal="center" vertical="justify"/>
    </xf>
    <xf numFmtId="49" fontId="0" fillId="0" borderId="12" xfId="0" applyNumberFormat="1" applyFill="1" applyBorder="1" applyAlignment="1">
      <alignment horizontal="center" wrapText="1"/>
    </xf>
    <xf numFmtId="188" fontId="0" fillId="0" borderId="12" xfId="0" applyNumberFormat="1" applyFont="1" applyFill="1" applyBorder="1" applyAlignment="1">
      <alignment horizontal="center" vertical="justify"/>
    </xf>
    <xf numFmtId="188" fontId="0" fillId="0" borderId="12" xfId="0" applyNumberFormat="1" applyFont="1" applyFill="1" applyBorder="1" applyAlignment="1">
      <alignment vertical="justify"/>
    </xf>
    <xf numFmtId="0" fontId="5" fillId="0" borderId="12" xfId="0" applyFont="1" applyFill="1" applyBorder="1" applyAlignment="1">
      <alignment vertical="justify"/>
    </xf>
    <xf numFmtId="3" fontId="0" fillId="0" borderId="12" xfId="0" applyNumberFormat="1" applyFill="1" applyBorder="1" applyAlignment="1">
      <alignment vertical="justify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vertical="justify"/>
    </xf>
    <xf numFmtId="3" fontId="0" fillId="0" borderId="12" xfId="0" applyNumberFormat="1" applyFont="1" applyFill="1" applyBorder="1" applyAlignment="1">
      <alignment horizontal="right" vertical="justify"/>
    </xf>
    <xf numFmtId="3" fontId="5" fillId="0" borderId="12" xfId="0" applyNumberFormat="1" applyFont="1" applyFill="1" applyBorder="1" applyAlignment="1">
      <alignment vertical="justify"/>
    </xf>
    <xf numFmtId="3" fontId="11" fillId="0" borderId="12" xfId="0" applyNumberFormat="1" applyFont="1" applyFill="1" applyBorder="1" applyAlignment="1">
      <alignment vertical="justify"/>
    </xf>
    <xf numFmtId="3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3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0" fillId="26" borderId="10" xfId="52" applyNumberFormat="1" applyFont="1" applyFill="1" applyBorder="1" applyAlignment="1">
      <alignment horizontal="center" vertical="justify"/>
      <protection/>
    </xf>
    <xf numFmtId="3" fontId="0" fillId="26" borderId="11" xfId="52" applyNumberFormat="1" applyFont="1" applyFill="1" applyBorder="1" applyAlignment="1">
      <alignment horizontal="center" vertical="justify"/>
      <protection/>
    </xf>
    <xf numFmtId="0" fontId="0" fillId="0" borderId="10" xfId="52" applyFont="1" applyFill="1" applyBorder="1" applyAlignment="1">
      <alignment horizontal="center" vertical="top"/>
      <protection/>
    </xf>
    <xf numFmtId="0" fontId="0" fillId="0" borderId="11" xfId="52" applyFont="1" applyFill="1" applyBorder="1" applyAlignment="1">
      <alignment horizontal="center" vertical="top"/>
      <protection/>
    </xf>
    <xf numFmtId="0" fontId="11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justify"/>
      <protection/>
    </xf>
    <xf numFmtId="0" fontId="0" fillId="0" borderId="11" xfId="52" applyFont="1" applyFill="1" applyBorder="1" applyAlignment="1">
      <alignment horizontal="center" vertical="justify"/>
      <protection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wrapText="1" indent="5"/>
    </xf>
    <xf numFmtId="0" fontId="0" fillId="0" borderId="20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5" fillId="0" borderId="20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justify"/>
    </xf>
    <xf numFmtId="0" fontId="5" fillId="0" borderId="22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justify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0" fillId="26" borderId="0" xfId="0" applyFill="1" applyAlignment="1">
      <alignment horizontal="left" vertical="top" indent="5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1" name="Line 9"/>
        <xdr:cNvSpPr>
          <a:spLocks/>
        </xdr:cNvSpPr>
      </xdr:nvSpPr>
      <xdr:spPr>
        <a:xfrm>
          <a:off x="180975" y="5290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2" name="Line 10"/>
        <xdr:cNvSpPr>
          <a:spLocks/>
        </xdr:cNvSpPr>
      </xdr:nvSpPr>
      <xdr:spPr>
        <a:xfrm>
          <a:off x="161925" y="52901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3" name="Line 225"/>
        <xdr:cNvSpPr>
          <a:spLocks/>
        </xdr:cNvSpPr>
      </xdr:nvSpPr>
      <xdr:spPr>
        <a:xfrm>
          <a:off x="180975" y="70485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142</xdr:row>
      <xdr:rowOff>0</xdr:rowOff>
    </xdr:from>
    <xdr:to>
      <xdr:col>0</xdr:col>
      <xdr:colOff>2238375</xdr:colOff>
      <xdr:row>142</xdr:row>
      <xdr:rowOff>0</xdr:rowOff>
    </xdr:to>
    <xdr:sp>
      <xdr:nvSpPr>
        <xdr:cNvPr id="4" name="Line 286"/>
        <xdr:cNvSpPr>
          <a:spLocks/>
        </xdr:cNvSpPr>
      </xdr:nvSpPr>
      <xdr:spPr>
        <a:xfrm>
          <a:off x="180975" y="5464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142</xdr:row>
      <xdr:rowOff>0</xdr:rowOff>
    </xdr:from>
    <xdr:to>
      <xdr:col>0</xdr:col>
      <xdr:colOff>2238375</xdr:colOff>
      <xdr:row>142</xdr:row>
      <xdr:rowOff>0</xdr:rowOff>
    </xdr:to>
    <xdr:sp>
      <xdr:nvSpPr>
        <xdr:cNvPr id="5" name="Line 287"/>
        <xdr:cNvSpPr>
          <a:spLocks/>
        </xdr:cNvSpPr>
      </xdr:nvSpPr>
      <xdr:spPr>
        <a:xfrm>
          <a:off x="161925" y="546449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184</xdr:row>
      <xdr:rowOff>0</xdr:rowOff>
    </xdr:from>
    <xdr:to>
      <xdr:col>0</xdr:col>
      <xdr:colOff>2238375</xdr:colOff>
      <xdr:row>184</xdr:row>
      <xdr:rowOff>0</xdr:rowOff>
    </xdr:to>
    <xdr:sp>
      <xdr:nvSpPr>
        <xdr:cNvPr id="6" name="Line 376"/>
        <xdr:cNvSpPr>
          <a:spLocks/>
        </xdr:cNvSpPr>
      </xdr:nvSpPr>
      <xdr:spPr>
        <a:xfrm>
          <a:off x="180975" y="7185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184</xdr:row>
      <xdr:rowOff>0</xdr:rowOff>
    </xdr:from>
    <xdr:to>
      <xdr:col>0</xdr:col>
      <xdr:colOff>2238375</xdr:colOff>
      <xdr:row>184</xdr:row>
      <xdr:rowOff>0</xdr:rowOff>
    </xdr:to>
    <xdr:sp>
      <xdr:nvSpPr>
        <xdr:cNvPr id="7" name="Line 377"/>
        <xdr:cNvSpPr>
          <a:spLocks/>
        </xdr:cNvSpPr>
      </xdr:nvSpPr>
      <xdr:spPr>
        <a:xfrm>
          <a:off x="161925" y="718566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8" name="Line 440"/>
        <xdr:cNvSpPr>
          <a:spLocks/>
        </xdr:cNvSpPr>
      </xdr:nvSpPr>
      <xdr:spPr>
        <a:xfrm>
          <a:off x="180975" y="10384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9" name="Line 441"/>
        <xdr:cNvSpPr>
          <a:spLocks/>
        </xdr:cNvSpPr>
      </xdr:nvSpPr>
      <xdr:spPr>
        <a:xfrm>
          <a:off x="161925" y="103841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10" name="Line 450"/>
        <xdr:cNvSpPr>
          <a:spLocks/>
        </xdr:cNvSpPr>
      </xdr:nvSpPr>
      <xdr:spPr>
        <a:xfrm>
          <a:off x="180975" y="10384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11" name="Line 451"/>
        <xdr:cNvSpPr>
          <a:spLocks/>
        </xdr:cNvSpPr>
      </xdr:nvSpPr>
      <xdr:spPr>
        <a:xfrm>
          <a:off x="161925" y="103841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12" name="Line 1062"/>
        <xdr:cNvSpPr>
          <a:spLocks/>
        </xdr:cNvSpPr>
      </xdr:nvSpPr>
      <xdr:spPr>
        <a:xfrm>
          <a:off x="180975" y="8734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13" name="Line 1063"/>
        <xdr:cNvSpPr>
          <a:spLocks/>
        </xdr:cNvSpPr>
      </xdr:nvSpPr>
      <xdr:spPr>
        <a:xfrm>
          <a:off x="161925" y="87344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14" name="Line 1072"/>
        <xdr:cNvSpPr>
          <a:spLocks/>
        </xdr:cNvSpPr>
      </xdr:nvSpPr>
      <xdr:spPr>
        <a:xfrm>
          <a:off x="180975" y="8734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15" name="Line 1073"/>
        <xdr:cNvSpPr>
          <a:spLocks/>
        </xdr:cNvSpPr>
      </xdr:nvSpPr>
      <xdr:spPr>
        <a:xfrm>
          <a:off x="161925" y="87344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224</xdr:row>
      <xdr:rowOff>0</xdr:rowOff>
    </xdr:from>
    <xdr:to>
      <xdr:col>0</xdr:col>
      <xdr:colOff>2238375</xdr:colOff>
      <xdr:row>224</xdr:row>
      <xdr:rowOff>0</xdr:rowOff>
    </xdr:to>
    <xdr:sp>
      <xdr:nvSpPr>
        <xdr:cNvPr id="16" name="Line 1082"/>
        <xdr:cNvSpPr>
          <a:spLocks/>
        </xdr:cNvSpPr>
      </xdr:nvSpPr>
      <xdr:spPr>
        <a:xfrm>
          <a:off x="180975" y="88725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224</xdr:row>
      <xdr:rowOff>0</xdr:rowOff>
    </xdr:from>
    <xdr:to>
      <xdr:col>0</xdr:col>
      <xdr:colOff>2238375</xdr:colOff>
      <xdr:row>224</xdr:row>
      <xdr:rowOff>0</xdr:rowOff>
    </xdr:to>
    <xdr:sp>
      <xdr:nvSpPr>
        <xdr:cNvPr id="17" name="Line 1083"/>
        <xdr:cNvSpPr>
          <a:spLocks/>
        </xdr:cNvSpPr>
      </xdr:nvSpPr>
      <xdr:spPr>
        <a:xfrm>
          <a:off x="161925" y="887253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18" name="Line 1214"/>
        <xdr:cNvSpPr>
          <a:spLocks/>
        </xdr:cNvSpPr>
      </xdr:nvSpPr>
      <xdr:spPr>
        <a:xfrm>
          <a:off x="180975" y="1208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19" name="Line 1215"/>
        <xdr:cNvSpPr>
          <a:spLocks/>
        </xdr:cNvSpPr>
      </xdr:nvSpPr>
      <xdr:spPr>
        <a:xfrm>
          <a:off x="161925" y="120872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20" name="Line 1224"/>
        <xdr:cNvSpPr>
          <a:spLocks/>
        </xdr:cNvSpPr>
      </xdr:nvSpPr>
      <xdr:spPr>
        <a:xfrm>
          <a:off x="180975" y="1208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21" name="Line 1225"/>
        <xdr:cNvSpPr>
          <a:spLocks/>
        </xdr:cNvSpPr>
      </xdr:nvSpPr>
      <xdr:spPr>
        <a:xfrm>
          <a:off x="161925" y="120872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686</xdr:row>
      <xdr:rowOff>0</xdr:rowOff>
    </xdr:from>
    <xdr:to>
      <xdr:col>0</xdr:col>
      <xdr:colOff>2695575</xdr:colOff>
      <xdr:row>686</xdr:row>
      <xdr:rowOff>0</xdr:rowOff>
    </xdr:to>
    <xdr:sp>
      <xdr:nvSpPr>
        <xdr:cNvPr id="22" name="Line 1256"/>
        <xdr:cNvSpPr>
          <a:spLocks/>
        </xdr:cNvSpPr>
      </xdr:nvSpPr>
      <xdr:spPr>
        <a:xfrm>
          <a:off x="228600" y="2828925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686</xdr:row>
      <xdr:rowOff>0</xdr:rowOff>
    </xdr:from>
    <xdr:to>
      <xdr:col>0</xdr:col>
      <xdr:colOff>2695575</xdr:colOff>
      <xdr:row>686</xdr:row>
      <xdr:rowOff>0</xdr:rowOff>
    </xdr:to>
    <xdr:sp>
      <xdr:nvSpPr>
        <xdr:cNvPr id="23" name="Line 1257"/>
        <xdr:cNvSpPr>
          <a:spLocks/>
        </xdr:cNvSpPr>
      </xdr:nvSpPr>
      <xdr:spPr>
        <a:xfrm>
          <a:off x="238125" y="2828925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686</xdr:row>
      <xdr:rowOff>0</xdr:rowOff>
    </xdr:from>
    <xdr:to>
      <xdr:col>0</xdr:col>
      <xdr:colOff>2695575</xdr:colOff>
      <xdr:row>686</xdr:row>
      <xdr:rowOff>0</xdr:rowOff>
    </xdr:to>
    <xdr:sp>
      <xdr:nvSpPr>
        <xdr:cNvPr id="24" name="Line 1258"/>
        <xdr:cNvSpPr>
          <a:spLocks/>
        </xdr:cNvSpPr>
      </xdr:nvSpPr>
      <xdr:spPr>
        <a:xfrm>
          <a:off x="238125" y="2828925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691</xdr:row>
      <xdr:rowOff>0</xdr:rowOff>
    </xdr:from>
    <xdr:to>
      <xdr:col>0</xdr:col>
      <xdr:colOff>2695575</xdr:colOff>
      <xdr:row>691</xdr:row>
      <xdr:rowOff>0</xdr:rowOff>
    </xdr:to>
    <xdr:sp>
      <xdr:nvSpPr>
        <xdr:cNvPr id="25" name="Line 1259"/>
        <xdr:cNvSpPr>
          <a:spLocks/>
        </xdr:cNvSpPr>
      </xdr:nvSpPr>
      <xdr:spPr>
        <a:xfrm>
          <a:off x="257175" y="2849880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691</xdr:row>
      <xdr:rowOff>0</xdr:rowOff>
    </xdr:from>
    <xdr:to>
      <xdr:col>0</xdr:col>
      <xdr:colOff>2695575</xdr:colOff>
      <xdr:row>691</xdr:row>
      <xdr:rowOff>0</xdr:rowOff>
    </xdr:to>
    <xdr:sp>
      <xdr:nvSpPr>
        <xdr:cNvPr id="26" name="Line 1260"/>
        <xdr:cNvSpPr>
          <a:spLocks/>
        </xdr:cNvSpPr>
      </xdr:nvSpPr>
      <xdr:spPr>
        <a:xfrm>
          <a:off x="238125" y="28498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691</xdr:row>
      <xdr:rowOff>0</xdr:rowOff>
    </xdr:from>
    <xdr:to>
      <xdr:col>0</xdr:col>
      <xdr:colOff>2695575</xdr:colOff>
      <xdr:row>691</xdr:row>
      <xdr:rowOff>0</xdr:rowOff>
    </xdr:to>
    <xdr:sp>
      <xdr:nvSpPr>
        <xdr:cNvPr id="27" name="Line 1261"/>
        <xdr:cNvSpPr>
          <a:spLocks/>
        </xdr:cNvSpPr>
      </xdr:nvSpPr>
      <xdr:spPr>
        <a:xfrm>
          <a:off x="238125" y="28498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594</xdr:row>
      <xdr:rowOff>19050</xdr:rowOff>
    </xdr:from>
    <xdr:to>
      <xdr:col>0</xdr:col>
      <xdr:colOff>2695575</xdr:colOff>
      <xdr:row>594</xdr:row>
      <xdr:rowOff>19050</xdr:rowOff>
    </xdr:to>
    <xdr:sp>
      <xdr:nvSpPr>
        <xdr:cNvPr id="28" name="Line 1143"/>
        <xdr:cNvSpPr>
          <a:spLocks/>
        </xdr:cNvSpPr>
      </xdr:nvSpPr>
      <xdr:spPr>
        <a:xfrm>
          <a:off x="238125" y="2455449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594</xdr:row>
      <xdr:rowOff>95250</xdr:rowOff>
    </xdr:from>
    <xdr:to>
      <xdr:col>0</xdr:col>
      <xdr:colOff>2695575</xdr:colOff>
      <xdr:row>594</xdr:row>
      <xdr:rowOff>95250</xdr:rowOff>
    </xdr:to>
    <xdr:sp>
      <xdr:nvSpPr>
        <xdr:cNvPr id="29" name="Line 1144"/>
        <xdr:cNvSpPr>
          <a:spLocks/>
        </xdr:cNvSpPr>
      </xdr:nvSpPr>
      <xdr:spPr>
        <a:xfrm>
          <a:off x="238125" y="2455449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587</xdr:row>
      <xdr:rowOff>19050</xdr:rowOff>
    </xdr:from>
    <xdr:to>
      <xdr:col>0</xdr:col>
      <xdr:colOff>2695575</xdr:colOff>
      <xdr:row>587</xdr:row>
      <xdr:rowOff>19050</xdr:rowOff>
    </xdr:to>
    <xdr:sp>
      <xdr:nvSpPr>
        <xdr:cNvPr id="30" name="Line 1143"/>
        <xdr:cNvSpPr>
          <a:spLocks/>
        </xdr:cNvSpPr>
      </xdr:nvSpPr>
      <xdr:spPr>
        <a:xfrm>
          <a:off x="238125" y="2429827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587</xdr:row>
      <xdr:rowOff>142875</xdr:rowOff>
    </xdr:from>
    <xdr:to>
      <xdr:col>0</xdr:col>
      <xdr:colOff>2695575</xdr:colOff>
      <xdr:row>587</xdr:row>
      <xdr:rowOff>142875</xdr:rowOff>
    </xdr:to>
    <xdr:sp>
      <xdr:nvSpPr>
        <xdr:cNvPr id="31" name="Line 1144"/>
        <xdr:cNvSpPr>
          <a:spLocks/>
        </xdr:cNvSpPr>
      </xdr:nvSpPr>
      <xdr:spPr>
        <a:xfrm>
          <a:off x="238125" y="2429827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32" name="Line 225"/>
        <xdr:cNvSpPr>
          <a:spLocks/>
        </xdr:cNvSpPr>
      </xdr:nvSpPr>
      <xdr:spPr>
        <a:xfrm>
          <a:off x="180975" y="8734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224</xdr:row>
      <xdr:rowOff>0</xdr:rowOff>
    </xdr:from>
    <xdr:to>
      <xdr:col>0</xdr:col>
      <xdr:colOff>2238375</xdr:colOff>
      <xdr:row>224</xdr:row>
      <xdr:rowOff>0</xdr:rowOff>
    </xdr:to>
    <xdr:sp>
      <xdr:nvSpPr>
        <xdr:cNvPr id="33" name="Line 376"/>
        <xdr:cNvSpPr>
          <a:spLocks/>
        </xdr:cNvSpPr>
      </xdr:nvSpPr>
      <xdr:spPr>
        <a:xfrm>
          <a:off x="180975" y="88725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222</xdr:row>
      <xdr:rowOff>0</xdr:rowOff>
    </xdr:from>
    <xdr:to>
      <xdr:col>0</xdr:col>
      <xdr:colOff>2238375</xdr:colOff>
      <xdr:row>222</xdr:row>
      <xdr:rowOff>0</xdr:rowOff>
    </xdr:to>
    <xdr:sp>
      <xdr:nvSpPr>
        <xdr:cNvPr id="34" name="Line 286"/>
        <xdr:cNvSpPr>
          <a:spLocks/>
        </xdr:cNvSpPr>
      </xdr:nvSpPr>
      <xdr:spPr>
        <a:xfrm>
          <a:off x="180975" y="88115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5" name="Line 1062"/>
        <xdr:cNvSpPr>
          <a:spLocks/>
        </xdr:cNvSpPr>
      </xdr:nvSpPr>
      <xdr:spPr>
        <a:xfrm>
          <a:off x="180975" y="10384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6" name="Line 1063"/>
        <xdr:cNvSpPr>
          <a:spLocks/>
        </xdr:cNvSpPr>
      </xdr:nvSpPr>
      <xdr:spPr>
        <a:xfrm>
          <a:off x="161925" y="103841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7" name="Line 1072"/>
        <xdr:cNvSpPr>
          <a:spLocks/>
        </xdr:cNvSpPr>
      </xdr:nvSpPr>
      <xdr:spPr>
        <a:xfrm>
          <a:off x="180975" y="10384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8" name="Line 1073"/>
        <xdr:cNvSpPr>
          <a:spLocks/>
        </xdr:cNvSpPr>
      </xdr:nvSpPr>
      <xdr:spPr>
        <a:xfrm>
          <a:off x="161925" y="103841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9" name="Line 225"/>
        <xdr:cNvSpPr>
          <a:spLocks/>
        </xdr:cNvSpPr>
      </xdr:nvSpPr>
      <xdr:spPr>
        <a:xfrm>
          <a:off x="180975" y="10384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40" name="Line 226"/>
        <xdr:cNvSpPr>
          <a:spLocks/>
        </xdr:cNvSpPr>
      </xdr:nvSpPr>
      <xdr:spPr>
        <a:xfrm>
          <a:off x="161925" y="103841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41" name="Line 366"/>
        <xdr:cNvSpPr>
          <a:spLocks/>
        </xdr:cNvSpPr>
      </xdr:nvSpPr>
      <xdr:spPr>
        <a:xfrm>
          <a:off x="180975" y="10384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258</xdr:row>
      <xdr:rowOff>0</xdr:rowOff>
    </xdr:from>
    <xdr:to>
      <xdr:col>0</xdr:col>
      <xdr:colOff>2238375</xdr:colOff>
      <xdr:row>258</xdr:row>
      <xdr:rowOff>0</xdr:rowOff>
    </xdr:to>
    <xdr:sp>
      <xdr:nvSpPr>
        <xdr:cNvPr id="42" name="Line 9"/>
        <xdr:cNvSpPr>
          <a:spLocks/>
        </xdr:cNvSpPr>
      </xdr:nvSpPr>
      <xdr:spPr>
        <a:xfrm>
          <a:off x="180975" y="102889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3" name="Line 440"/>
        <xdr:cNvSpPr>
          <a:spLocks/>
        </xdr:cNvSpPr>
      </xdr:nvSpPr>
      <xdr:spPr>
        <a:xfrm>
          <a:off x="180975" y="1208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4" name="Line 441"/>
        <xdr:cNvSpPr>
          <a:spLocks/>
        </xdr:cNvSpPr>
      </xdr:nvSpPr>
      <xdr:spPr>
        <a:xfrm>
          <a:off x="161925" y="120872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5" name="Line 450"/>
        <xdr:cNvSpPr>
          <a:spLocks/>
        </xdr:cNvSpPr>
      </xdr:nvSpPr>
      <xdr:spPr>
        <a:xfrm>
          <a:off x="180975" y="1208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6" name="Line 451"/>
        <xdr:cNvSpPr>
          <a:spLocks/>
        </xdr:cNvSpPr>
      </xdr:nvSpPr>
      <xdr:spPr>
        <a:xfrm>
          <a:off x="161925" y="120872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7" name="Line 1062"/>
        <xdr:cNvSpPr>
          <a:spLocks/>
        </xdr:cNvSpPr>
      </xdr:nvSpPr>
      <xdr:spPr>
        <a:xfrm>
          <a:off x="180975" y="1208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8" name="Line 1063"/>
        <xdr:cNvSpPr>
          <a:spLocks/>
        </xdr:cNvSpPr>
      </xdr:nvSpPr>
      <xdr:spPr>
        <a:xfrm>
          <a:off x="161925" y="120872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49" name="Line 1072"/>
        <xdr:cNvSpPr>
          <a:spLocks/>
        </xdr:cNvSpPr>
      </xdr:nvSpPr>
      <xdr:spPr>
        <a:xfrm>
          <a:off x="180975" y="1208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50" name="Line 1073"/>
        <xdr:cNvSpPr>
          <a:spLocks/>
        </xdr:cNvSpPr>
      </xdr:nvSpPr>
      <xdr:spPr>
        <a:xfrm>
          <a:off x="161925" y="120872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51" name="Line 165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52" name="Line 166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53" name="Line 193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54" name="Line 194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55" name="Line 496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56" name="Line 497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57" name="Line 506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58" name="Line 507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59" name="Line 516"/>
        <xdr:cNvSpPr>
          <a:spLocks/>
        </xdr:cNvSpPr>
      </xdr:nvSpPr>
      <xdr:spPr>
        <a:xfrm>
          <a:off x="180975" y="14281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60" name="Line 517"/>
        <xdr:cNvSpPr>
          <a:spLocks/>
        </xdr:cNvSpPr>
      </xdr:nvSpPr>
      <xdr:spPr>
        <a:xfrm>
          <a:off x="161925" y="142817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61" name="Line 632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62" name="Line 633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63" name="Line 642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64" name="Line 643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65" name="Line 652"/>
        <xdr:cNvSpPr>
          <a:spLocks/>
        </xdr:cNvSpPr>
      </xdr:nvSpPr>
      <xdr:spPr>
        <a:xfrm>
          <a:off x="180975" y="16201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66" name="Line 653"/>
        <xdr:cNvSpPr>
          <a:spLocks/>
        </xdr:cNvSpPr>
      </xdr:nvSpPr>
      <xdr:spPr>
        <a:xfrm>
          <a:off x="161925" y="16201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67" name="Line 700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68" name="Line 701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69" name="Line 710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70" name="Line 711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1" name="Line 856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2" name="Line 857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73" name="Line 904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74" name="Line 905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75" name="Line 914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76" name="Line 915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77" name="Line 924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78" name="Line 925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79" name="Line 1214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0" name="Line 1215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1" name="Line 1224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2" name="Line 1225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83" name="Line 1234"/>
        <xdr:cNvSpPr>
          <a:spLocks/>
        </xdr:cNvSpPr>
      </xdr:nvSpPr>
      <xdr:spPr>
        <a:xfrm>
          <a:off x="180975" y="14281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84" name="Line 1235"/>
        <xdr:cNvSpPr>
          <a:spLocks/>
        </xdr:cNvSpPr>
      </xdr:nvSpPr>
      <xdr:spPr>
        <a:xfrm>
          <a:off x="161925" y="142817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5" name="Line 440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6" name="Line 441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7" name="Line 450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88" name="Line 451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89" name="Line 460"/>
        <xdr:cNvSpPr>
          <a:spLocks/>
        </xdr:cNvSpPr>
      </xdr:nvSpPr>
      <xdr:spPr>
        <a:xfrm>
          <a:off x="180975" y="14281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90" name="Line 461"/>
        <xdr:cNvSpPr>
          <a:spLocks/>
        </xdr:cNvSpPr>
      </xdr:nvSpPr>
      <xdr:spPr>
        <a:xfrm>
          <a:off x="161925" y="142817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1" name="Line 1062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2" name="Line 1063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3" name="Line 1072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4" name="Line 1073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95" name="Line 1082"/>
        <xdr:cNvSpPr>
          <a:spLocks/>
        </xdr:cNvSpPr>
      </xdr:nvSpPr>
      <xdr:spPr>
        <a:xfrm>
          <a:off x="180975" y="14281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96" name="Line 1083"/>
        <xdr:cNvSpPr>
          <a:spLocks/>
        </xdr:cNvSpPr>
      </xdr:nvSpPr>
      <xdr:spPr>
        <a:xfrm>
          <a:off x="161925" y="142817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7" name="Line 225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8" name="Line 226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99" name="Line 366"/>
        <xdr:cNvSpPr>
          <a:spLocks/>
        </xdr:cNvSpPr>
      </xdr:nvSpPr>
      <xdr:spPr>
        <a:xfrm>
          <a:off x="180975" y="141217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100" name="Line 367"/>
        <xdr:cNvSpPr>
          <a:spLocks/>
        </xdr:cNvSpPr>
      </xdr:nvSpPr>
      <xdr:spPr>
        <a:xfrm>
          <a:off x="161925" y="141217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351</xdr:row>
      <xdr:rowOff>0</xdr:rowOff>
    </xdr:from>
    <xdr:to>
      <xdr:col>0</xdr:col>
      <xdr:colOff>2238375</xdr:colOff>
      <xdr:row>351</xdr:row>
      <xdr:rowOff>0</xdr:rowOff>
    </xdr:to>
    <xdr:sp>
      <xdr:nvSpPr>
        <xdr:cNvPr id="101" name="Line 286"/>
        <xdr:cNvSpPr>
          <a:spLocks/>
        </xdr:cNvSpPr>
      </xdr:nvSpPr>
      <xdr:spPr>
        <a:xfrm>
          <a:off x="180975" y="142055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2" name="Line 496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3" name="Line 497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4" name="Line 506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5" name="Line 507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06" name="Line 516"/>
        <xdr:cNvSpPr>
          <a:spLocks/>
        </xdr:cNvSpPr>
      </xdr:nvSpPr>
      <xdr:spPr>
        <a:xfrm>
          <a:off x="180975" y="16201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07" name="Line 517"/>
        <xdr:cNvSpPr>
          <a:spLocks/>
        </xdr:cNvSpPr>
      </xdr:nvSpPr>
      <xdr:spPr>
        <a:xfrm>
          <a:off x="161925" y="16201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8" name="Line 1214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9" name="Line 1215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10" name="Line 1224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11" name="Line 1225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12" name="Line 1234"/>
        <xdr:cNvSpPr>
          <a:spLocks/>
        </xdr:cNvSpPr>
      </xdr:nvSpPr>
      <xdr:spPr>
        <a:xfrm>
          <a:off x="180975" y="16201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13" name="Line 1235"/>
        <xdr:cNvSpPr>
          <a:spLocks/>
        </xdr:cNvSpPr>
      </xdr:nvSpPr>
      <xdr:spPr>
        <a:xfrm>
          <a:off x="161925" y="16201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14" name="Line 440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15" name="Line 441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16" name="Line 450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17" name="Line 451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18" name="Line 460"/>
        <xdr:cNvSpPr>
          <a:spLocks/>
        </xdr:cNvSpPr>
      </xdr:nvSpPr>
      <xdr:spPr>
        <a:xfrm>
          <a:off x="180975" y="16201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19" name="Line 461"/>
        <xdr:cNvSpPr>
          <a:spLocks/>
        </xdr:cNvSpPr>
      </xdr:nvSpPr>
      <xdr:spPr>
        <a:xfrm>
          <a:off x="161925" y="16201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0" name="Line 1062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1" name="Line 1063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2" name="Line 1072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3" name="Line 1073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24" name="Line 1082"/>
        <xdr:cNvSpPr>
          <a:spLocks/>
        </xdr:cNvSpPr>
      </xdr:nvSpPr>
      <xdr:spPr>
        <a:xfrm>
          <a:off x="180975" y="16201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25" name="Line 1083"/>
        <xdr:cNvSpPr>
          <a:spLocks/>
        </xdr:cNvSpPr>
      </xdr:nvSpPr>
      <xdr:spPr>
        <a:xfrm>
          <a:off x="161925" y="16201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6" name="Line 225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7" name="Line 226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8" name="Line 366"/>
        <xdr:cNvSpPr>
          <a:spLocks/>
        </xdr:cNvSpPr>
      </xdr:nvSpPr>
      <xdr:spPr>
        <a:xfrm>
          <a:off x="180975" y="16040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29" name="Line 367"/>
        <xdr:cNvSpPr>
          <a:spLocks/>
        </xdr:cNvSpPr>
      </xdr:nvSpPr>
      <xdr:spPr>
        <a:xfrm>
          <a:off x="161925" y="160401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30" name="Line 376"/>
        <xdr:cNvSpPr>
          <a:spLocks/>
        </xdr:cNvSpPr>
      </xdr:nvSpPr>
      <xdr:spPr>
        <a:xfrm>
          <a:off x="180975" y="16201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395</xdr:row>
      <xdr:rowOff>0</xdr:rowOff>
    </xdr:from>
    <xdr:to>
      <xdr:col>0</xdr:col>
      <xdr:colOff>2238375</xdr:colOff>
      <xdr:row>395</xdr:row>
      <xdr:rowOff>0</xdr:rowOff>
    </xdr:to>
    <xdr:sp>
      <xdr:nvSpPr>
        <xdr:cNvPr id="131" name="Line 377"/>
        <xdr:cNvSpPr>
          <a:spLocks/>
        </xdr:cNvSpPr>
      </xdr:nvSpPr>
      <xdr:spPr>
        <a:xfrm>
          <a:off x="161925" y="16201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32" name="Line 632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33" name="Line 633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34" name="Line 642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35" name="Line 643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36" name="Line 652"/>
        <xdr:cNvSpPr>
          <a:spLocks/>
        </xdr:cNvSpPr>
      </xdr:nvSpPr>
      <xdr:spPr>
        <a:xfrm>
          <a:off x="180975" y="18076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37" name="Line 653"/>
        <xdr:cNvSpPr>
          <a:spLocks/>
        </xdr:cNvSpPr>
      </xdr:nvSpPr>
      <xdr:spPr>
        <a:xfrm>
          <a:off x="161925" y="18076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38" name="Line 496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39" name="Line 497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40" name="Line 506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41" name="Line 507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42" name="Line 516"/>
        <xdr:cNvSpPr>
          <a:spLocks/>
        </xdr:cNvSpPr>
      </xdr:nvSpPr>
      <xdr:spPr>
        <a:xfrm>
          <a:off x="180975" y="18076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43" name="Line 517"/>
        <xdr:cNvSpPr>
          <a:spLocks/>
        </xdr:cNvSpPr>
      </xdr:nvSpPr>
      <xdr:spPr>
        <a:xfrm>
          <a:off x="161925" y="18076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44" name="Line 1214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45" name="Line 1215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46" name="Line 1224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47" name="Line 1225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48" name="Line 1234"/>
        <xdr:cNvSpPr>
          <a:spLocks/>
        </xdr:cNvSpPr>
      </xdr:nvSpPr>
      <xdr:spPr>
        <a:xfrm>
          <a:off x="180975" y="18076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49" name="Line 1235"/>
        <xdr:cNvSpPr>
          <a:spLocks/>
        </xdr:cNvSpPr>
      </xdr:nvSpPr>
      <xdr:spPr>
        <a:xfrm>
          <a:off x="161925" y="18076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0" name="Line 440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1" name="Line 441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2" name="Line 450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3" name="Line 451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54" name="Line 460"/>
        <xdr:cNvSpPr>
          <a:spLocks/>
        </xdr:cNvSpPr>
      </xdr:nvSpPr>
      <xdr:spPr>
        <a:xfrm>
          <a:off x="180975" y="18076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55" name="Line 461"/>
        <xdr:cNvSpPr>
          <a:spLocks/>
        </xdr:cNvSpPr>
      </xdr:nvSpPr>
      <xdr:spPr>
        <a:xfrm>
          <a:off x="161925" y="18076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6" name="Line 1062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7" name="Line 1063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8" name="Line 1072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59" name="Line 1073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60" name="Line 1082"/>
        <xdr:cNvSpPr>
          <a:spLocks/>
        </xdr:cNvSpPr>
      </xdr:nvSpPr>
      <xdr:spPr>
        <a:xfrm>
          <a:off x="180975" y="18076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61" name="Line 1083"/>
        <xdr:cNvSpPr>
          <a:spLocks/>
        </xdr:cNvSpPr>
      </xdr:nvSpPr>
      <xdr:spPr>
        <a:xfrm>
          <a:off x="161925" y="18076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62" name="Line 225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63" name="Line 226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64" name="Line 366"/>
        <xdr:cNvSpPr>
          <a:spLocks/>
        </xdr:cNvSpPr>
      </xdr:nvSpPr>
      <xdr:spPr>
        <a:xfrm>
          <a:off x="180975" y="1792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0</xdr:rowOff>
    </xdr:from>
    <xdr:to>
      <xdr:col>0</xdr:col>
      <xdr:colOff>2238375</xdr:colOff>
      <xdr:row>432</xdr:row>
      <xdr:rowOff>0</xdr:rowOff>
    </xdr:to>
    <xdr:sp>
      <xdr:nvSpPr>
        <xdr:cNvPr id="165" name="Line 367"/>
        <xdr:cNvSpPr>
          <a:spLocks/>
        </xdr:cNvSpPr>
      </xdr:nvSpPr>
      <xdr:spPr>
        <a:xfrm>
          <a:off x="161925" y="179203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66" name="Line 376"/>
        <xdr:cNvSpPr>
          <a:spLocks/>
        </xdr:cNvSpPr>
      </xdr:nvSpPr>
      <xdr:spPr>
        <a:xfrm>
          <a:off x="180975" y="18076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0</xdr:rowOff>
    </xdr:from>
    <xdr:to>
      <xdr:col>0</xdr:col>
      <xdr:colOff>2238375</xdr:colOff>
      <xdr:row>436</xdr:row>
      <xdr:rowOff>0</xdr:rowOff>
    </xdr:to>
    <xdr:sp>
      <xdr:nvSpPr>
        <xdr:cNvPr id="167" name="Line 377"/>
        <xdr:cNvSpPr>
          <a:spLocks/>
        </xdr:cNvSpPr>
      </xdr:nvSpPr>
      <xdr:spPr>
        <a:xfrm>
          <a:off x="161925" y="18076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0</xdr:rowOff>
    </xdr:from>
    <xdr:to>
      <xdr:col>0</xdr:col>
      <xdr:colOff>2238375</xdr:colOff>
      <xdr:row>434</xdr:row>
      <xdr:rowOff>0</xdr:rowOff>
    </xdr:to>
    <xdr:sp>
      <xdr:nvSpPr>
        <xdr:cNvPr id="168" name="Line 286"/>
        <xdr:cNvSpPr>
          <a:spLocks/>
        </xdr:cNvSpPr>
      </xdr:nvSpPr>
      <xdr:spPr>
        <a:xfrm>
          <a:off x="180975" y="180051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0</xdr:rowOff>
    </xdr:from>
    <xdr:to>
      <xdr:col>0</xdr:col>
      <xdr:colOff>2238375</xdr:colOff>
      <xdr:row>434</xdr:row>
      <xdr:rowOff>0</xdr:rowOff>
    </xdr:to>
    <xdr:sp>
      <xdr:nvSpPr>
        <xdr:cNvPr id="169" name="Line 287"/>
        <xdr:cNvSpPr>
          <a:spLocks/>
        </xdr:cNvSpPr>
      </xdr:nvSpPr>
      <xdr:spPr>
        <a:xfrm>
          <a:off x="161925" y="1800510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0" name="Line 652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1" name="Line 653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2" name="Line 516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3" name="Line 517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4" name="Line 1234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5" name="Line 1235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6" name="Line 460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7" name="Line 461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8" name="Line 1082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79" name="Line 1083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80" name="Line 376"/>
        <xdr:cNvSpPr>
          <a:spLocks/>
        </xdr:cNvSpPr>
      </xdr:nvSpPr>
      <xdr:spPr>
        <a:xfrm>
          <a:off x="180975" y="1991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181" name="Line 377"/>
        <xdr:cNvSpPr>
          <a:spLocks/>
        </xdr:cNvSpPr>
      </xdr:nvSpPr>
      <xdr:spPr>
        <a:xfrm>
          <a:off x="161925" y="19917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82" name="Line 179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83" name="Line 180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84" name="Line 836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85" name="Line 837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86" name="Line 846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87" name="Line 847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188" name="Line 856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189" name="Line 857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0" name="Line 165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1" name="Line 166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2" name="Line 700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3" name="Line 701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4" name="Line 710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5" name="Line 711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6" name="Line 632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7" name="Line 633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8" name="Line 642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199" name="Line 643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00" name="Line 652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01" name="Line 653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02" name="Line 496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03" name="Line 497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04" name="Line 506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05" name="Line 507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06" name="Line 516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07" name="Line 517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08" name="Line 1214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09" name="Line 1215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10" name="Line 1224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11" name="Line 1225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12" name="Line 1234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13" name="Line 1235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14" name="Line 440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15" name="Line 441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16" name="Line 450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17" name="Line 451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18" name="Line 460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19" name="Line 461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0" name="Line 1062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1" name="Line 1063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2" name="Line 1072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3" name="Line 1073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24" name="Line 1082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25" name="Line 1083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6" name="Line 225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7" name="Line 226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8" name="Line 366"/>
        <xdr:cNvSpPr>
          <a:spLocks/>
        </xdr:cNvSpPr>
      </xdr:nvSpPr>
      <xdr:spPr>
        <a:xfrm>
          <a:off x="180975" y="21536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0</xdr:rowOff>
    </xdr:from>
    <xdr:to>
      <xdr:col>0</xdr:col>
      <xdr:colOff>2238375</xdr:colOff>
      <xdr:row>512</xdr:row>
      <xdr:rowOff>0</xdr:rowOff>
    </xdr:to>
    <xdr:sp>
      <xdr:nvSpPr>
        <xdr:cNvPr id="229" name="Line 367"/>
        <xdr:cNvSpPr>
          <a:spLocks/>
        </xdr:cNvSpPr>
      </xdr:nvSpPr>
      <xdr:spPr>
        <a:xfrm>
          <a:off x="161925" y="215360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30" name="Line 376"/>
        <xdr:cNvSpPr>
          <a:spLocks/>
        </xdr:cNvSpPr>
      </xdr:nvSpPr>
      <xdr:spPr>
        <a:xfrm>
          <a:off x="180975" y="21682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31" name="Line 377"/>
        <xdr:cNvSpPr>
          <a:spLocks/>
        </xdr:cNvSpPr>
      </xdr:nvSpPr>
      <xdr:spPr>
        <a:xfrm>
          <a:off x="161925" y="216827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510</xdr:row>
      <xdr:rowOff>0</xdr:rowOff>
    </xdr:from>
    <xdr:to>
      <xdr:col>0</xdr:col>
      <xdr:colOff>2238375</xdr:colOff>
      <xdr:row>510</xdr:row>
      <xdr:rowOff>0</xdr:rowOff>
    </xdr:to>
    <xdr:sp>
      <xdr:nvSpPr>
        <xdr:cNvPr id="232" name="Line 9"/>
        <xdr:cNvSpPr>
          <a:spLocks/>
        </xdr:cNvSpPr>
      </xdr:nvSpPr>
      <xdr:spPr>
        <a:xfrm>
          <a:off x="180975" y="214198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510</xdr:row>
      <xdr:rowOff>0</xdr:rowOff>
    </xdr:from>
    <xdr:to>
      <xdr:col>0</xdr:col>
      <xdr:colOff>2238375</xdr:colOff>
      <xdr:row>510</xdr:row>
      <xdr:rowOff>0</xdr:rowOff>
    </xdr:to>
    <xdr:sp>
      <xdr:nvSpPr>
        <xdr:cNvPr id="233" name="Line 10"/>
        <xdr:cNvSpPr>
          <a:spLocks/>
        </xdr:cNvSpPr>
      </xdr:nvSpPr>
      <xdr:spPr>
        <a:xfrm>
          <a:off x="161925" y="214198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3"/>
  <sheetViews>
    <sheetView tabSelected="1" zoomScalePageLayoutView="0" workbookViewId="0" topLeftCell="A1">
      <selection activeCell="A1" sqref="A1"/>
    </sheetView>
  </sheetViews>
  <sheetFormatPr defaultColWidth="7.796875" defaultRowHeight="15"/>
  <cols>
    <col min="1" max="1" width="28.296875" style="4" customWidth="1"/>
    <col min="2" max="2" width="9.296875" style="5" customWidth="1"/>
    <col min="3" max="3" width="11.19921875" style="1" bestFit="1" customWidth="1"/>
    <col min="4" max="4" width="11.296875" style="1" customWidth="1"/>
    <col min="5" max="5" width="11" style="1" customWidth="1"/>
    <col min="6" max="6" width="10.69921875" style="1" customWidth="1"/>
    <col min="7" max="7" width="10.296875" style="1" customWidth="1"/>
    <col min="8" max="16384" width="7.796875" style="1" customWidth="1"/>
  </cols>
  <sheetData>
    <row r="1" spans="2:7" s="6" customFormat="1" ht="31.5" customHeight="1">
      <c r="B1" s="7"/>
      <c r="F1" s="192" t="s">
        <v>178</v>
      </c>
      <c r="G1" s="192"/>
    </row>
    <row r="2" spans="1:7" s="6" customFormat="1" ht="34.5" customHeight="1">
      <c r="A2" s="194" t="s">
        <v>177</v>
      </c>
      <c r="B2" s="194"/>
      <c r="C2" s="194"/>
      <c r="D2" s="194"/>
      <c r="E2" s="194"/>
      <c r="F2" s="194"/>
      <c r="G2" s="194"/>
    </row>
    <row r="3" spans="1:7" s="6" customFormat="1" ht="15">
      <c r="A3" s="196" t="s">
        <v>0</v>
      </c>
      <c r="B3" s="8" t="s">
        <v>3</v>
      </c>
      <c r="C3" s="111">
        <v>2021</v>
      </c>
      <c r="D3" s="112">
        <v>2022</v>
      </c>
      <c r="E3" s="198" t="s">
        <v>11</v>
      </c>
      <c r="F3" s="198"/>
      <c r="G3" s="198"/>
    </row>
    <row r="4" spans="1:7" s="6" customFormat="1" ht="15">
      <c r="A4" s="197"/>
      <c r="B4" s="9" t="s">
        <v>4</v>
      </c>
      <c r="C4" s="113" t="s">
        <v>1</v>
      </c>
      <c r="D4" s="114" t="s">
        <v>2</v>
      </c>
      <c r="E4" s="115">
        <v>2023</v>
      </c>
      <c r="F4" s="115">
        <v>2024</v>
      </c>
      <c r="G4" s="115">
        <v>2025</v>
      </c>
    </row>
    <row r="5" spans="1:7" s="6" customFormat="1" ht="15" customHeight="1">
      <c r="A5" s="195" t="s">
        <v>8</v>
      </c>
      <c r="B5" s="195"/>
      <c r="C5" s="195"/>
      <c r="D5" s="195"/>
      <c r="E5" s="195"/>
      <c r="F5" s="195"/>
      <c r="G5" s="195"/>
    </row>
    <row r="6" spans="1:7" s="6" customFormat="1" ht="110.25" customHeight="1">
      <c r="A6" s="36" t="s">
        <v>129</v>
      </c>
      <c r="B6" s="37" t="s">
        <v>21</v>
      </c>
      <c r="C6" s="150">
        <f>C14+C16+C19</f>
        <v>12227310.599999998</v>
      </c>
      <c r="D6" s="116">
        <f>D14+D16+D19</f>
        <v>12689511</v>
      </c>
      <c r="E6" s="116">
        <f>E14+E16+E19</f>
        <v>13228728</v>
      </c>
      <c r="F6" s="116">
        <f>F14+F16+F19</f>
        <v>13733663</v>
      </c>
      <c r="G6" s="116">
        <f>G14+G16+G19</f>
        <v>14280379</v>
      </c>
    </row>
    <row r="7" spans="1:7" s="6" customFormat="1" ht="15" customHeight="1">
      <c r="A7" s="36"/>
      <c r="B7" s="38" t="s">
        <v>9</v>
      </c>
      <c r="C7" s="35">
        <v>111.3</v>
      </c>
      <c r="D7" s="35">
        <v>103.8</v>
      </c>
      <c r="E7" s="35">
        <v>104.2</v>
      </c>
      <c r="F7" s="35">
        <v>103.8</v>
      </c>
      <c r="G7" s="35">
        <v>104</v>
      </c>
    </row>
    <row r="8" spans="1:8" s="6" customFormat="1" ht="30" customHeight="1">
      <c r="A8" s="39" t="s">
        <v>110</v>
      </c>
      <c r="B8" s="38"/>
      <c r="C8" s="35"/>
      <c r="D8" s="35"/>
      <c r="E8" s="35"/>
      <c r="F8" s="35"/>
      <c r="G8" s="35"/>
      <c r="H8" s="6" t="s">
        <v>111</v>
      </c>
    </row>
    <row r="9" spans="1:7" s="6" customFormat="1" ht="36" customHeight="1">
      <c r="A9" s="54" t="s">
        <v>125</v>
      </c>
      <c r="B9" s="37" t="s">
        <v>21</v>
      </c>
      <c r="C9" s="35"/>
      <c r="D9" s="35"/>
      <c r="E9" s="35"/>
      <c r="F9" s="35"/>
      <c r="G9" s="35"/>
    </row>
    <row r="10" spans="1:10" s="6" customFormat="1" ht="15" customHeight="1">
      <c r="A10" s="40"/>
      <c r="B10" s="38" t="s">
        <v>9</v>
      </c>
      <c r="C10" s="35"/>
      <c r="D10" s="35"/>
      <c r="E10" s="35"/>
      <c r="F10" s="35"/>
      <c r="G10" s="35"/>
      <c r="J10" s="6" t="s">
        <v>111</v>
      </c>
    </row>
    <row r="11" spans="1:7" s="6" customFormat="1" ht="33" customHeight="1">
      <c r="A11" s="168" t="s">
        <v>97</v>
      </c>
      <c r="B11" s="38"/>
      <c r="C11" s="35"/>
      <c r="D11" s="35"/>
      <c r="E11" s="35"/>
      <c r="F11" s="35"/>
      <c r="G11" s="35"/>
    </row>
    <row r="12" spans="1:7" s="6" customFormat="1" ht="15" customHeight="1">
      <c r="A12" s="40"/>
      <c r="B12" s="37" t="s">
        <v>21</v>
      </c>
      <c r="C12" s="35"/>
      <c r="D12" s="35"/>
      <c r="E12" s="35"/>
      <c r="F12" s="35"/>
      <c r="G12" s="35"/>
    </row>
    <row r="13" spans="1:7" s="6" customFormat="1" ht="15" customHeight="1">
      <c r="A13" s="40"/>
      <c r="B13" s="38" t="s">
        <v>9</v>
      </c>
      <c r="C13" s="35"/>
      <c r="D13" s="35"/>
      <c r="E13" s="35"/>
      <c r="F13" s="35"/>
      <c r="G13" s="35"/>
    </row>
    <row r="14" spans="1:7" s="6" customFormat="1" ht="41.25" customHeight="1">
      <c r="A14" s="54" t="s">
        <v>126</v>
      </c>
      <c r="B14" s="37" t="s">
        <v>21</v>
      </c>
      <c r="C14" s="35">
        <v>10754916.2</v>
      </c>
      <c r="D14" s="116">
        <v>11182231</v>
      </c>
      <c r="E14" s="116">
        <v>11675028</v>
      </c>
      <c r="F14" s="116">
        <v>12129863</v>
      </c>
      <c r="G14" s="116">
        <v>12627629</v>
      </c>
    </row>
    <row r="15" spans="1:7" s="6" customFormat="1" ht="15" customHeight="1">
      <c r="A15" s="41"/>
      <c r="B15" s="38" t="s">
        <v>9</v>
      </c>
      <c r="C15" s="35">
        <v>109.1</v>
      </c>
      <c r="D15" s="35">
        <v>104</v>
      </c>
      <c r="E15" s="35">
        <v>104.4</v>
      </c>
      <c r="F15" s="35">
        <v>103.9</v>
      </c>
      <c r="G15" s="35">
        <v>104.1</v>
      </c>
    </row>
    <row r="16" spans="1:15" s="6" customFormat="1" ht="81.75" customHeight="1">
      <c r="A16" s="54" t="s">
        <v>127</v>
      </c>
      <c r="B16" s="37" t="s">
        <v>21</v>
      </c>
      <c r="C16" s="35">
        <v>990236.7</v>
      </c>
      <c r="D16" s="116">
        <v>1015980</v>
      </c>
      <c r="E16" s="116">
        <v>1056600</v>
      </c>
      <c r="F16" s="116">
        <v>1098800</v>
      </c>
      <c r="G16" s="116">
        <v>1142750</v>
      </c>
      <c r="L16" s="200"/>
      <c r="M16" s="200"/>
      <c r="N16" s="200"/>
      <c r="O16" s="200"/>
    </row>
    <row r="17" spans="1:15" s="6" customFormat="1" ht="15" customHeight="1">
      <c r="A17" s="39"/>
      <c r="B17" s="38" t="s">
        <v>9</v>
      </c>
      <c r="C17" s="35">
        <v>119.3</v>
      </c>
      <c r="D17" s="35">
        <v>102.6</v>
      </c>
      <c r="E17" s="35">
        <v>104</v>
      </c>
      <c r="F17" s="35">
        <v>104</v>
      </c>
      <c r="G17" s="35">
        <v>104</v>
      </c>
      <c r="L17" s="200"/>
      <c r="M17" s="200"/>
      <c r="N17" s="200"/>
      <c r="O17" s="200"/>
    </row>
    <row r="18" spans="1:15" s="6" customFormat="1" ht="15" customHeight="1">
      <c r="A18" s="43"/>
      <c r="B18" s="42"/>
      <c r="C18" s="35"/>
      <c r="D18" s="35"/>
      <c r="E18" s="35"/>
      <c r="F18" s="35"/>
      <c r="G18" s="35"/>
      <c r="L18" s="200"/>
      <c r="M18" s="200"/>
      <c r="N18" s="200"/>
      <c r="O18" s="200"/>
    </row>
    <row r="19" spans="1:15" s="10" customFormat="1" ht="87.75" customHeight="1">
      <c r="A19" s="55" t="s">
        <v>128</v>
      </c>
      <c r="B19" s="44" t="s">
        <v>21</v>
      </c>
      <c r="C19" s="163">
        <v>482157.7</v>
      </c>
      <c r="D19" s="164">
        <v>491300</v>
      </c>
      <c r="E19" s="164">
        <v>497100</v>
      </c>
      <c r="F19" s="164">
        <v>505000</v>
      </c>
      <c r="G19" s="164">
        <v>510000</v>
      </c>
      <c r="L19" s="205"/>
      <c r="M19" s="205"/>
      <c r="N19" s="205"/>
      <c r="O19" s="205"/>
    </row>
    <row r="20" spans="1:7" s="6" customFormat="1" ht="15" customHeight="1">
      <c r="A20" s="45"/>
      <c r="B20" s="37" t="s">
        <v>9</v>
      </c>
      <c r="C20" s="35">
        <v>152.7</v>
      </c>
      <c r="D20" s="35">
        <v>101.9</v>
      </c>
      <c r="E20" s="35">
        <v>101.2</v>
      </c>
      <c r="F20" s="35">
        <v>101.6</v>
      </c>
      <c r="G20" s="35">
        <v>101</v>
      </c>
    </row>
    <row r="21" spans="1:7" ht="15">
      <c r="A21" s="193" t="s">
        <v>27</v>
      </c>
      <c r="B21" s="193"/>
      <c r="C21" s="193"/>
      <c r="D21" s="193"/>
      <c r="E21" s="193"/>
      <c r="F21" s="193"/>
      <c r="G21" s="193"/>
    </row>
    <row r="22" spans="1:7" ht="112.5" customHeight="1">
      <c r="A22" s="46" t="s">
        <v>98</v>
      </c>
      <c r="B22" s="59" t="s">
        <v>21</v>
      </c>
      <c r="C22" s="145">
        <f>C23+C24</f>
        <v>954280</v>
      </c>
      <c r="D22" s="145">
        <f>D23+D24</f>
        <v>1252292.7000000002</v>
      </c>
      <c r="E22" s="145">
        <f>E23+E24</f>
        <v>1849382.3</v>
      </c>
      <c r="F22" s="147">
        <f>F23+F24</f>
        <v>971582</v>
      </c>
      <c r="G22" s="145">
        <f>G23+G24</f>
        <v>896661</v>
      </c>
    </row>
    <row r="23" spans="1:7" ht="35.25" customHeight="1">
      <c r="A23" s="77" t="s">
        <v>66</v>
      </c>
      <c r="B23" s="59" t="s">
        <v>21</v>
      </c>
      <c r="C23" s="145">
        <v>9123</v>
      </c>
      <c r="D23" s="145">
        <v>7353</v>
      </c>
      <c r="E23" s="145">
        <v>7375</v>
      </c>
      <c r="F23" s="145">
        <v>8000</v>
      </c>
      <c r="G23" s="145">
        <v>8425</v>
      </c>
    </row>
    <row r="24" spans="1:7" ht="100.5" customHeight="1">
      <c r="A24" s="50" t="s">
        <v>99</v>
      </c>
      <c r="B24" s="59" t="s">
        <v>21</v>
      </c>
      <c r="C24" s="145">
        <f>C26+C28+C30+C32+C34+C36+C40+C42+C44+C46+C48+C50+C52+C54+C56+C58</f>
        <v>945157</v>
      </c>
      <c r="D24" s="145">
        <f>D26+D28+D30+D32+D34+D36+D40+D42+D44+D46+D48+D50+D52+D54+D56+D58+D60</f>
        <v>1244939.7000000002</v>
      </c>
      <c r="E24" s="145">
        <f>E26+E28+E30+E32+E34+E36+E40+E42+E44+E46+E48+E50+E52+E54+E56+E58+E60</f>
        <v>1842007.3</v>
      </c>
      <c r="F24" s="145">
        <f>F26+F28+F30+F32+F34+F36+F40+F42+F44+F46+F48+F50+F52+F54+F56+F58+F60</f>
        <v>963582</v>
      </c>
      <c r="G24" s="145">
        <f>G26+G28+G30+G32+G34+G36+G40+G42+G44+G46+G48+G50+G52+G54+G56+G58+G60</f>
        <v>888236</v>
      </c>
    </row>
    <row r="25" spans="1:7" ht="64.5" customHeight="1">
      <c r="A25" s="78" t="s">
        <v>160</v>
      </c>
      <c r="B25" s="52"/>
      <c r="C25" s="145"/>
      <c r="D25" s="145"/>
      <c r="E25" s="145"/>
      <c r="F25" s="145"/>
      <c r="G25" s="145"/>
    </row>
    <row r="26" spans="1:7" ht="62.25" customHeight="1">
      <c r="A26" s="79" t="s">
        <v>132</v>
      </c>
      <c r="B26" s="59" t="s">
        <v>21</v>
      </c>
      <c r="C26" s="145">
        <v>6155</v>
      </c>
      <c r="D26" s="145">
        <v>6680</v>
      </c>
      <c r="E26" s="145">
        <v>6700</v>
      </c>
      <c r="F26" s="145">
        <v>7200</v>
      </c>
      <c r="G26" s="145">
        <v>7500</v>
      </c>
    </row>
    <row r="27" spans="1:7" ht="15">
      <c r="A27" s="11"/>
      <c r="B27" s="59"/>
      <c r="C27" s="145"/>
      <c r="D27" s="145"/>
      <c r="E27" s="145"/>
      <c r="F27" s="145"/>
      <c r="G27" s="145"/>
    </row>
    <row r="28" spans="1:7" ht="33" customHeight="1">
      <c r="A28" s="79" t="s">
        <v>133</v>
      </c>
      <c r="B28" s="59" t="s">
        <v>21</v>
      </c>
      <c r="C28" s="145">
        <v>718533</v>
      </c>
      <c r="D28" s="145">
        <v>842799</v>
      </c>
      <c r="E28" s="145">
        <v>1212206</v>
      </c>
      <c r="F28" s="145">
        <v>751200</v>
      </c>
      <c r="G28" s="145">
        <v>666406</v>
      </c>
    </row>
    <row r="29" spans="1:7" ht="15">
      <c r="A29" s="41"/>
      <c r="B29" s="59"/>
      <c r="C29" s="179"/>
      <c r="D29" s="145"/>
      <c r="E29" s="145"/>
      <c r="F29" s="145"/>
      <c r="G29" s="145"/>
    </row>
    <row r="30" spans="1:7" ht="77.25" customHeight="1">
      <c r="A30" s="79" t="s">
        <v>148</v>
      </c>
      <c r="B30" s="52" t="s">
        <v>21</v>
      </c>
      <c r="C30" s="145">
        <v>34715</v>
      </c>
      <c r="D30" s="145">
        <v>34160</v>
      </c>
      <c r="E30" s="145">
        <v>34260</v>
      </c>
      <c r="F30" s="145">
        <v>33100</v>
      </c>
      <c r="G30" s="145">
        <v>33200</v>
      </c>
    </row>
    <row r="31" spans="1:7" ht="17.25" customHeight="1">
      <c r="A31" s="61"/>
      <c r="B31" s="52"/>
      <c r="C31" s="147"/>
      <c r="D31" s="145"/>
      <c r="E31" s="145"/>
      <c r="F31" s="145"/>
      <c r="G31" s="145"/>
    </row>
    <row r="32" spans="1:7" ht="109.5" customHeight="1">
      <c r="A32" s="80" t="s">
        <v>147</v>
      </c>
      <c r="B32" s="59" t="s">
        <v>21</v>
      </c>
      <c r="C32" s="145">
        <v>16690</v>
      </c>
      <c r="D32" s="145">
        <v>13500</v>
      </c>
      <c r="E32" s="145">
        <v>13540</v>
      </c>
      <c r="F32" s="145">
        <v>14500</v>
      </c>
      <c r="G32" s="145">
        <v>15200</v>
      </c>
    </row>
    <row r="33" spans="1:7" ht="18.75" customHeight="1">
      <c r="A33" s="61"/>
      <c r="B33" s="59"/>
      <c r="C33" s="145"/>
      <c r="D33" s="145"/>
      <c r="E33" s="145"/>
      <c r="F33" s="145"/>
      <c r="G33" s="145"/>
    </row>
    <row r="34" spans="1:7" ht="15">
      <c r="A34" s="79" t="s">
        <v>134</v>
      </c>
      <c r="B34" s="52" t="s">
        <v>21</v>
      </c>
      <c r="C34" s="145">
        <v>550</v>
      </c>
      <c r="D34" s="145">
        <v>455</v>
      </c>
      <c r="E34" s="145">
        <v>460</v>
      </c>
      <c r="F34" s="145">
        <v>500</v>
      </c>
      <c r="G34" s="145">
        <v>525</v>
      </c>
    </row>
    <row r="35" spans="1:7" ht="15">
      <c r="A35" s="11"/>
      <c r="B35" s="52"/>
      <c r="C35" s="145"/>
      <c r="D35" s="145"/>
      <c r="E35" s="145"/>
      <c r="F35" s="145"/>
      <c r="G35" s="145"/>
    </row>
    <row r="36" spans="1:7" ht="60">
      <c r="A36" s="79" t="s">
        <v>135</v>
      </c>
      <c r="B36" s="52" t="s">
        <v>21</v>
      </c>
      <c r="C36" s="145">
        <v>18838</v>
      </c>
      <c r="D36" s="169">
        <v>19500</v>
      </c>
      <c r="E36" s="145">
        <v>20000</v>
      </c>
      <c r="F36" s="145">
        <v>21000</v>
      </c>
      <c r="G36" s="145">
        <v>22000</v>
      </c>
    </row>
    <row r="37" spans="1:7" ht="15">
      <c r="A37" s="11"/>
      <c r="B37" s="52"/>
      <c r="C37" s="145"/>
      <c r="D37" s="145"/>
      <c r="E37" s="145"/>
      <c r="F37" s="145"/>
      <c r="G37" s="145"/>
    </row>
    <row r="38" spans="1:7" ht="48" customHeight="1">
      <c r="A38" s="80" t="s">
        <v>137</v>
      </c>
      <c r="B38" s="52" t="s">
        <v>21</v>
      </c>
      <c r="C38" s="145"/>
      <c r="D38" s="145"/>
      <c r="E38" s="145"/>
      <c r="F38" s="145"/>
      <c r="G38" s="145"/>
    </row>
    <row r="39" spans="1:7" ht="15">
      <c r="A39" s="11"/>
      <c r="B39" s="52"/>
      <c r="C39" s="145"/>
      <c r="D39" s="145"/>
      <c r="E39" s="145"/>
      <c r="F39" s="145"/>
      <c r="G39" s="145"/>
    </row>
    <row r="40" spans="1:7" ht="35.25" customHeight="1">
      <c r="A40" s="79" t="s">
        <v>136</v>
      </c>
      <c r="B40" s="52" t="s">
        <v>21</v>
      </c>
      <c r="C40" s="145">
        <v>300</v>
      </c>
      <c r="D40" s="145">
        <v>400</v>
      </c>
      <c r="E40" s="145">
        <v>405</v>
      </c>
      <c r="F40" s="145">
        <v>410</v>
      </c>
      <c r="G40" s="145">
        <v>415</v>
      </c>
    </row>
    <row r="41" spans="1:7" ht="15">
      <c r="A41" s="11"/>
      <c r="B41" s="52"/>
      <c r="C41" s="145"/>
      <c r="D41" s="145"/>
      <c r="E41" s="145"/>
      <c r="F41" s="145"/>
      <c r="G41" s="145"/>
    </row>
    <row r="42" spans="1:7" ht="30">
      <c r="A42" s="79" t="s">
        <v>138</v>
      </c>
      <c r="B42" s="52" t="s">
        <v>21</v>
      </c>
      <c r="C42" s="145">
        <v>350</v>
      </c>
      <c r="D42" s="145">
        <v>430</v>
      </c>
      <c r="E42" s="145">
        <v>435</v>
      </c>
      <c r="F42" s="145">
        <v>470</v>
      </c>
      <c r="G42" s="145">
        <v>495</v>
      </c>
    </row>
    <row r="43" spans="1:7" ht="15">
      <c r="A43" s="11"/>
      <c r="B43" s="52"/>
      <c r="C43" s="145"/>
      <c r="D43" s="145"/>
      <c r="E43" s="145"/>
      <c r="F43" s="145"/>
      <c r="G43" s="145"/>
    </row>
    <row r="44" spans="1:7" ht="34.5" customHeight="1">
      <c r="A44" s="80" t="s">
        <v>139</v>
      </c>
      <c r="B44" s="52" t="s">
        <v>21</v>
      </c>
      <c r="C44" s="145">
        <v>520</v>
      </c>
      <c r="D44" s="145">
        <v>475</v>
      </c>
      <c r="E44" s="145">
        <v>480</v>
      </c>
      <c r="F44" s="145">
        <v>520</v>
      </c>
      <c r="G44" s="145">
        <v>545</v>
      </c>
    </row>
    <row r="45" spans="1:7" ht="15">
      <c r="A45" s="11"/>
      <c r="B45" s="52"/>
      <c r="C45" s="145"/>
      <c r="D45" s="145"/>
      <c r="E45" s="145"/>
      <c r="F45" s="145"/>
      <c r="G45" s="145"/>
    </row>
    <row r="46" spans="1:7" ht="45.75" customHeight="1">
      <c r="A46" s="79" t="s">
        <v>140</v>
      </c>
      <c r="B46" s="59" t="s">
        <v>21</v>
      </c>
      <c r="C46" s="145">
        <v>1302</v>
      </c>
      <c r="D46" s="145">
        <v>1263</v>
      </c>
      <c r="E46" s="145">
        <v>1300</v>
      </c>
      <c r="F46" s="145">
        <v>1400</v>
      </c>
      <c r="G46" s="145">
        <v>1470</v>
      </c>
    </row>
    <row r="47" spans="1:7" ht="15">
      <c r="A47" s="61"/>
      <c r="B47" s="59"/>
      <c r="C47" s="145"/>
      <c r="D47" s="145"/>
      <c r="E47" s="145"/>
      <c r="F47" s="145"/>
      <c r="G47" s="145"/>
    </row>
    <row r="48" spans="1:7" ht="60">
      <c r="A48" s="80" t="s">
        <v>149</v>
      </c>
      <c r="B48" s="59" t="s">
        <v>21</v>
      </c>
      <c r="C48" s="145">
        <v>2205</v>
      </c>
      <c r="D48" s="145">
        <v>1826</v>
      </c>
      <c r="E48" s="145">
        <v>1830</v>
      </c>
      <c r="F48" s="145">
        <v>1990</v>
      </c>
      <c r="G48" s="145">
        <v>2100</v>
      </c>
    </row>
    <row r="49" spans="1:7" ht="15">
      <c r="A49" s="11"/>
      <c r="B49" s="59"/>
      <c r="C49" s="145"/>
      <c r="D49" s="145"/>
      <c r="E49" s="145"/>
      <c r="F49" s="145"/>
      <c r="G49" s="145"/>
    </row>
    <row r="50" spans="1:7" ht="75">
      <c r="A50" s="79" t="s">
        <v>141</v>
      </c>
      <c r="B50" s="59" t="s">
        <v>21</v>
      </c>
      <c r="C50" s="145">
        <v>470</v>
      </c>
      <c r="D50" s="145">
        <v>550</v>
      </c>
      <c r="E50" s="145">
        <v>552</v>
      </c>
      <c r="F50" s="145">
        <v>600</v>
      </c>
      <c r="G50" s="145">
        <v>630</v>
      </c>
    </row>
    <row r="51" spans="1:7" ht="15">
      <c r="A51" s="11"/>
      <c r="B51" s="59"/>
      <c r="C51" s="145"/>
      <c r="D51" s="145"/>
      <c r="E51" s="145"/>
      <c r="F51" s="145"/>
      <c r="G51" s="145"/>
    </row>
    <row r="52" spans="1:7" ht="78.75" customHeight="1">
      <c r="A52" s="80" t="s">
        <v>142</v>
      </c>
      <c r="B52" s="59" t="s">
        <v>21</v>
      </c>
      <c r="C52" s="145">
        <v>14335</v>
      </c>
      <c r="D52" s="147">
        <v>32217.4</v>
      </c>
      <c r="E52" s="147">
        <v>148171.5</v>
      </c>
      <c r="F52" s="147">
        <v>14885</v>
      </c>
      <c r="G52" s="147">
        <v>15700</v>
      </c>
    </row>
    <row r="53" spans="1:7" ht="15">
      <c r="A53" s="11"/>
      <c r="B53" s="59"/>
      <c r="C53" s="145"/>
      <c r="D53" s="145"/>
      <c r="E53" s="145"/>
      <c r="F53" s="145"/>
      <c r="G53" s="145"/>
    </row>
    <row r="54" spans="1:7" ht="15">
      <c r="A54" s="79" t="s">
        <v>143</v>
      </c>
      <c r="B54" s="59" t="s">
        <v>21</v>
      </c>
      <c r="C54" s="145">
        <v>14835</v>
      </c>
      <c r="D54" s="145">
        <v>80071.3</v>
      </c>
      <c r="E54" s="147">
        <v>215179.8</v>
      </c>
      <c r="F54" s="147">
        <v>13107</v>
      </c>
      <c r="G54" s="145">
        <v>14000</v>
      </c>
    </row>
    <row r="55" spans="1:7" ht="15">
      <c r="A55" s="61"/>
      <c r="B55" s="59"/>
      <c r="C55" s="147"/>
      <c r="D55" s="145"/>
      <c r="E55" s="145"/>
      <c r="F55" s="145"/>
      <c r="G55" s="145"/>
    </row>
    <row r="56" spans="1:7" ht="54.75" customHeight="1">
      <c r="A56" s="79" t="s">
        <v>144</v>
      </c>
      <c r="B56" s="59" t="s">
        <v>21</v>
      </c>
      <c r="C56" s="145">
        <v>112422</v>
      </c>
      <c r="D56" s="147">
        <v>207113</v>
      </c>
      <c r="E56" s="147">
        <v>182938</v>
      </c>
      <c r="F56" s="145">
        <v>99000</v>
      </c>
      <c r="G56" s="145">
        <v>104250</v>
      </c>
    </row>
    <row r="57" spans="1:7" ht="15">
      <c r="A57" s="61"/>
      <c r="B57" s="59"/>
      <c r="C57" s="145"/>
      <c r="D57" s="145"/>
      <c r="E57" s="145"/>
      <c r="F57" s="145"/>
      <c r="G57" s="145"/>
    </row>
    <row r="58" spans="1:7" ht="64.5" customHeight="1">
      <c r="A58" s="79" t="s">
        <v>145</v>
      </c>
      <c r="B58" s="59" t="s">
        <v>21</v>
      </c>
      <c r="C58" s="145">
        <v>2937</v>
      </c>
      <c r="D58" s="145">
        <v>3500</v>
      </c>
      <c r="E58" s="145">
        <v>3550</v>
      </c>
      <c r="F58" s="145">
        <v>3700</v>
      </c>
      <c r="G58" s="145">
        <v>3800</v>
      </c>
    </row>
    <row r="59" spans="1:7" ht="15">
      <c r="A59" s="11"/>
      <c r="B59" s="52"/>
      <c r="C59" s="145"/>
      <c r="D59" s="145"/>
      <c r="E59" s="145"/>
      <c r="F59" s="145"/>
      <c r="G59" s="145"/>
    </row>
    <row r="60" spans="1:7" ht="30">
      <c r="A60" s="80" t="s">
        <v>146</v>
      </c>
      <c r="B60" s="59" t="s">
        <v>21</v>
      </c>
      <c r="C60" s="145"/>
      <c r="D60" s="145"/>
      <c r="E60" s="145"/>
      <c r="F60" s="145"/>
      <c r="G60" s="145"/>
    </row>
    <row r="61" spans="1:7" ht="15">
      <c r="A61" s="11"/>
      <c r="B61" s="52"/>
      <c r="C61" s="145"/>
      <c r="D61" s="145"/>
      <c r="E61" s="145"/>
      <c r="F61" s="145"/>
      <c r="G61" s="145"/>
    </row>
    <row r="62" spans="1:7" ht="93">
      <c r="A62" s="51" t="s">
        <v>100</v>
      </c>
      <c r="B62" s="84"/>
      <c r="C62" s="145">
        <f>C63+C64</f>
        <v>718533</v>
      </c>
      <c r="D62" s="145">
        <f>D63+D64</f>
        <v>842278.6</v>
      </c>
      <c r="E62" s="145">
        <f>E63+E64</f>
        <v>1212205.9</v>
      </c>
      <c r="F62" s="145">
        <f>F63+F64</f>
        <v>751199.9</v>
      </c>
      <c r="G62" s="145">
        <f>G63+G64</f>
        <v>666406</v>
      </c>
    </row>
    <row r="63" spans="1:7" ht="30.75">
      <c r="A63" s="49" t="s">
        <v>89</v>
      </c>
      <c r="B63" s="59" t="s">
        <v>21</v>
      </c>
      <c r="C63" s="145">
        <v>558268</v>
      </c>
      <c r="D63" s="145">
        <v>519376.9</v>
      </c>
      <c r="E63" s="145">
        <v>662366.2</v>
      </c>
      <c r="F63" s="145">
        <v>620508</v>
      </c>
      <c r="G63" s="145">
        <v>528656</v>
      </c>
    </row>
    <row r="64" spans="1:7" ht="15">
      <c r="A64" s="49" t="s">
        <v>101</v>
      </c>
      <c r="B64" s="52" t="s">
        <v>21</v>
      </c>
      <c r="C64" s="145">
        <f>C68+C73+C74</f>
        <v>160265</v>
      </c>
      <c r="D64" s="147">
        <f>D68+D73+D74+D66</f>
        <v>322901.69999999995</v>
      </c>
      <c r="E64" s="147">
        <f>E68+E73+E74+E66</f>
        <v>549839.7</v>
      </c>
      <c r="F64" s="147">
        <f>F68+F73+F74+F66</f>
        <v>130691.90000000001</v>
      </c>
      <c r="G64" s="145">
        <f>G68+G73+G74+G66</f>
        <v>137750</v>
      </c>
    </row>
    <row r="65" spans="1:7" ht="15">
      <c r="A65" s="85" t="s">
        <v>12</v>
      </c>
      <c r="B65" s="52"/>
      <c r="C65" s="145"/>
      <c r="D65" s="145"/>
      <c r="E65" s="145"/>
      <c r="F65" s="145"/>
      <c r="G65" s="145"/>
    </row>
    <row r="66" spans="1:9" ht="15">
      <c r="A66" s="86" t="s">
        <v>103</v>
      </c>
      <c r="B66" s="52" t="s">
        <v>21</v>
      </c>
      <c r="C66" s="145"/>
      <c r="D66" s="145"/>
      <c r="E66" s="145"/>
      <c r="F66" s="145"/>
      <c r="G66" s="145"/>
      <c r="I66" s="1" t="s">
        <v>113</v>
      </c>
    </row>
    <row r="67" spans="1:7" ht="30.75">
      <c r="A67" s="86" t="s">
        <v>112</v>
      </c>
      <c r="B67" s="52" t="s">
        <v>21</v>
      </c>
      <c r="C67" s="145"/>
      <c r="D67" s="145"/>
      <c r="E67" s="145"/>
      <c r="F67" s="145"/>
      <c r="G67" s="145"/>
    </row>
    <row r="68" spans="1:7" ht="15">
      <c r="A68" s="86" t="s">
        <v>104</v>
      </c>
      <c r="B68" s="52" t="s">
        <v>21</v>
      </c>
      <c r="C68" s="145">
        <f>C70+C71+C72</f>
        <v>147426</v>
      </c>
      <c r="D68" s="147">
        <f>D70+D71+D72</f>
        <v>322901.69999999995</v>
      </c>
      <c r="E68" s="147">
        <f>E70+E71+E72</f>
        <v>549839.7</v>
      </c>
      <c r="F68" s="145">
        <f>F70+F71+F72</f>
        <v>130691.90000000001</v>
      </c>
      <c r="G68" s="145">
        <f>G70+G71+G72</f>
        <v>137750</v>
      </c>
    </row>
    <row r="69" spans="1:7" ht="15">
      <c r="A69" s="85" t="s">
        <v>102</v>
      </c>
      <c r="B69" s="52" t="s">
        <v>21</v>
      </c>
      <c r="C69" s="145"/>
      <c r="D69" s="145"/>
      <c r="E69" s="147"/>
      <c r="F69" s="145"/>
      <c r="G69" s="145"/>
    </row>
    <row r="70" spans="1:7" ht="15">
      <c r="A70" s="87" t="s">
        <v>105</v>
      </c>
      <c r="B70" s="52" t="s">
        <v>21</v>
      </c>
      <c r="C70" s="145">
        <v>110126</v>
      </c>
      <c r="D70" s="147">
        <v>222580.8</v>
      </c>
      <c r="E70" s="147">
        <v>456177</v>
      </c>
      <c r="F70" s="147">
        <v>10340.1</v>
      </c>
      <c r="G70" s="145">
        <v>10833</v>
      </c>
    </row>
    <row r="71" spans="1:7" ht="15">
      <c r="A71" s="87" t="s">
        <v>106</v>
      </c>
      <c r="B71" s="52" t="s">
        <v>21</v>
      </c>
      <c r="C71" s="145">
        <v>24507</v>
      </c>
      <c r="D71" s="147">
        <v>82555.4</v>
      </c>
      <c r="E71" s="147">
        <v>70186.7</v>
      </c>
      <c r="F71" s="147">
        <v>113675</v>
      </c>
      <c r="G71" s="145">
        <v>119725</v>
      </c>
    </row>
    <row r="72" spans="1:7" ht="15">
      <c r="A72" s="87" t="s">
        <v>107</v>
      </c>
      <c r="B72" s="52" t="s">
        <v>21</v>
      </c>
      <c r="C72" s="145">
        <v>12793</v>
      </c>
      <c r="D72" s="147">
        <v>17765.5</v>
      </c>
      <c r="E72" s="147">
        <v>23476</v>
      </c>
      <c r="F72" s="147">
        <v>6676.8</v>
      </c>
      <c r="G72" s="145">
        <v>7192</v>
      </c>
    </row>
    <row r="73" spans="1:7" ht="30.75">
      <c r="A73" s="86" t="s">
        <v>108</v>
      </c>
      <c r="B73" s="52" t="s">
        <v>21</v>
      </c>
      <c r="C73" s="145">
        <v>4001</v>
      </c>
      <c r="D73" s="145"/>
      <c r="E73" s="145"/>
      <c r="F73" s="145"/>
      <c r="G73" s="145"/>
    </row>
    <row r="74" spans="1:7" ht="15">
      <c r="A74" s="86" t="s">
        <v>109</v>
      </c>
      <c r="B74" s="52" t="s">
        <v>21</v>
      </c>
      <c r="C74" s="145">
        <v>8838</v>
      </c>
      <c r="D74" s="145"/>
      <c r="E74" s="145"/>
      <c r="F74" s="145"/>
      <c r="G74" s="145"/>
    </row>
    <row r="75" spans="1:7" ht="15">
      <c r="A75" s="86"/>
      <c r="B75" s="52"/>
      <c r="C75" s="145"/>
      <c r="D75" s="145"/>
      <c r="E75" s="145"/>
      <c r="F75" s="145"/>
      <c r="G75" s="145"/>
    </row>
    <row r="76" spans="1:7" ht="64.5" customHeight="1">
      <c r="A76" s="62" t="s">
        <v>117</v>
      </c>
      <c r="B76" s="59" t="s">
        <v>21</v>
      </c>
      <c r="C76" s="147">
        <v>254252.4</v>
      </c>
      <c r="D76" s="147">
        <v>366319</v>
      </c>
      <c r="E76" s="147">
        <v>568054.6</v>
      </c>
      <c r="F76" s="145">
        <v>100716</v>
      </c>
      <c r="G76" s="145">
        <v>89721.3</v>
      </c>
    </row>
    <row r="77" spans="1:7" ht="34.5" customHeight="1">
      <c r="A77" s="81" t="s">
        <v>124</v>
      </c>
      <c r="B77" s="7"/>
      <c r="C77" s="145"/>
      <c r="D77" s="145"/>
      <c r="E77" s="145"/>
      <c r="F77" s="145"/>
      <c r="G77" s="145"/>
    </row>
    <row r="78" spans="1:7" ht="15">
      <c r="A78" s="82"/>
      <c r="B78" s="59"/>
      <c r="C78" s="147"/>
      <c r="D78" s="147"/>
      <c r="E78" s="147"/>
      <c r="F78" s="147"/>
      <c r="G78" s="147"/>
    </row>
    <row r="79" spans="1:7" ht="46.5">
      <c r="A79" s="62" t="s">
        <v>28</v>
      </c>
      <c r="B79" s="52"/>
      <c r="C79" s="145"/>
      <c r="D79" s="145"/>
      <c r="E79" s="145"/>
      <c r="F79" s="145"/>
      <c r="G79" s="145"/>
    </row>
    <row r="80" spans="1:7" ht="15">
      <c r="A80" s="49" t="s">
        <v>29</v>
      </c>
      <c r="B80" s="63" t="s">
        <v>118</v>
      </c>
      <c r="C80" s="145"/>
      <c r="D80" s="169"/>
      <c r="E80" s="145">
        <v>56</v>
      </c>
      <c r="F80" s="145"/>
      <c r="G80" s="145"/>
    </row>
    <row r="81" spans="1:7" ht="15">
      <c r="A81" s="49" t="s">
        <v>30</v>
      </c>
      <c r="B81" s="52" t="s">
        <v>47</v>
      </c>
      <c r="C81" s="145"/>
      <c r="D81" s="145"/>
      <c r="E81" s="145"/>
      <c r="F81" s="145"/>
      <c r="G81" s="145"/>
    </row>
    <row r="82" spans="1:7" ht="15">
      <c r="A82" s="49" t="s">
        <v>31</v>
      </c>
      <c r="B82" s="52" t="s">
        <v>47</v>
      </c>
      <c r="C82" s="145"/>
      <c r="D82" s="145"/>
      <c r="E82" s="145"/>
      <c r="F82" s="145"/>
      <c r="G82" s="145"/>
    </row>
    <row r="83" spans="1:7" ht="15">
      <c r="A83" s="49" t="s">
        <v>32</v>
      </c>
      <c r="B83" s="52" t="s">
        <v>26</v>
      </c>
      <c r="C83" s="145"/>
      <c r="D83" s="145"/>
      <c r="E83" s="145"/>
      <c r="F83" s="145"/>
      <c r="G83" s="145"/>
    </row>
    <row r="84" spans="1:7" ht="15">
      <c r="A84" s="49" t="s">
        <v>33</v>
      </c>
      <c r="B84" s="52" t="s">
        <v>48</v>
      </c>
      <c r="C84" s="145"/>
      <c r="D84" s="145"/>
      <c r="E84" s="145"/>
      <c r="F84" s="145"/>
      <c r="G84" s="145"/>
    </row>
    <row r="85" spans="1:7" ht="15">
      <c r="A85" s="49" t="s">
        <v>34</v>
      </c>
      <c r="B85" s="52" t="s">
        <v>48</v>
      </c>
      <c r="C85" s="145"/>
      <c r="D85" s="145"/>
      <c r="E85" s="145"/>
      <c r="F85" s="145"/>
      <c r="G85" s="145"/>
    </row>
    <row r="86" spans="1:7" ht="15">
      <c r="A86" s="49" t="s">
        <v>35</v>
      </c>
      <c r="B86" s="52" t="s">
        <v>49</v>
      </c>
      <c r="C86" s="145"/>
      <c r="D86" s="145"/>
      <c r="E86" s="145"/>
      <c r="F86" s="145"/>
      <c r="G86" s="145"/>
    </row>
    <row r="87" spans="1:7" ht="15">
      <c r="A87" s="49" t="s">
        <v>36</v>
      </c>
      <c r="B87" s="52" t="s">
        <v>50</v>
      </c>
      <c r="C87" s="145"/>
      <c r="D87" s="171"/>
      <c r="E87" s="145"/>
      <c r="F87" s="145"/>
      <c r="G87" s="145"/>
    </row>
    <row r="88" spans="1:7" ht="30.75">
      <c r="A88" s="50" t="s">
        <v>90</v>
      </c>
      <c r="B88" s="83" t="s">
        <v>91</v>
      </c>
      <c r="C88" s="145"/>
      <c r="D88" s="145"/>
      <c r="E88" s="145"/>
      <c r="F88" s="145"/>
      <c r="G88" s="145"/>
    </row>
    <row r="89" spans="1:7" ht="15">
      <c r="A89" s="49"/>
      <c r="B89" s="52"/>
      <c r="C89" s="145"/>
      <c r="D89" s="145"/>
      <c r="E89" s="145"/>
      <c r="F89" s="145"/>
      <c r="G89" s="145"/>
    </row>
    <row r="90" spans="1:7" ht="48" customHeight="1">
      <c r="A90" s="62" t="s">
        <v>37</v>
      </c>
      <c r="B90" s="52"/>
      <c r="C90" s="145"/>
      <c r="D90" s="145"/>
      <c r="E90" s="145"/>
      <c r="F90" s="145"/>
      <c r="G90" s="145"/>
    </row>
    <row r="91" spans="1:7" ht="15">
      <c r="A91" s="49"/>
      <c r="B91" s="52"/>
      <c r="C91" s="145"/>
      <c r="D91" s="145"/>
      <c r="E91" s="145"/>
      <c r="F91" s="145"/>
      <c r="G91" s="145"/>
    </row>
    <row r="92" spans="1:7" ht="15">
      <c r="A92" s="46" t="s">
        <v>38</v>
      </c>
      <c r="B92" s="52" t="s">
        <v>46</v>
      </c>
      <c r="C92" s="145">
        <v>10894</v>
      </c>
      <c r="D92" s="145">
        <v>5652</v>
      </c>
      <c r="E92" s="145">
        <v>3500</v>
      </c>
      <c r="F92" s="145">
        <v>3500</v>
      </c>
      <c r="G92" s="145">
        <v>6135</v>
      </c>
    </row>
    <row r="93" spans="1:7" ht="30.75">
      <c r="A93" s="49" t="s">
        <v>39</v>
      </c>
      <c r="B93" s="52"/>
      <c r="C93" s="145"/>
      <c r="D93" s="145"/>
      <c r="E93" s="145"/>
      <c r="F93" s="145"/>
      <c r="G93" s="145"/>
    </row>
    <row r="94" spans="1:7" ht="15">
      <c r="A94" s="49" t="s">
        <v>40</v>
      </c>
      <c r="B94" s="52" t="s">
        <v>46</v>
      </c>
      <c r="C94" s="145"/>
      <c r="D94" s="145"/>
      <c r="E94" s="145"/>
      <c r="F94" s="145"/>
      <c r="G94" s="145"/>
    </row>
    <row r="95" spans="1:7" ht="15">
      <c r="A95" s="49" t="s">
        <v>41</v>
      </c>
      <c r="B95" s="52" t="s">
        <v>46</v>
      </c>
      <c r="C95" s="145"/>
      <c r="D95" s="145"/>
      <c r="E95" s="145"/>
      <c r="F95" s="145"/>
      <c r="G95" s="145"/>
    </row>
    <row r="96" spans="1:7" ht="15">
      <c r="A96" s="49" t="s">
        <v>42</v>
      </c>
      <c r="B96" s="52" t="s">
        <v>46</v>
      </c>
      <c r="C96" s="145"/>
      <c r="D96" s="145"/>
      <c r="E96" s="145"/>
      <c r="F96" s="145"/>
      <c r="G96" s="145"/>
    </row>
    <row r="97" spans="1:7" ht="30.75">
      <c r="A97" s="49" t="s">
        <v>43</v>
      </c>
      <c r="B97" s="52" t="s">
        <v>46</v>
      </c>
      <c r="C97" s="145">
        <v>2611</v>
      </c>
      <c r="D97" s="145">
        <v>2152</v>
      </c>
      <c r="E97" s="145">
        <v>0</v>
      </c>
      <c r="F97" s="145">
        <v>0</v>
      </c>
      <c r="G97" s="145">
        <v>2635</v>
      </c>
    </row>
    <row r="98" spans="1:7" ht="15">
      <c r="A98" s="49" t="s">
        <v>45</v>
      </c>
      <c r="B98" s="52" t="s">
        <v>46</v>
      </c>
      <c r="C98" s="145"/>
      <c r="D98" s="145"/>
      <c r="E98" s="145"/>
      <c r="F98" s="145"/>
      <c r="G98" s="145"/>
    </row>
    <row r="99" spans="1:7" ht="30.75">
      <c r="A99" s="49" t="s">
        <v>44</v>
      </c>
      <c r="B99" s="52" t="s">
        <v>46</v>
      </c>
      <c r="C99" s="145">
        <v>8283</v>
      </c>
      <c r="D99" s="145">
        <v>3500</v>
      </c>
      <c r="E99" s="145">
        <v>3500</v>
      </c>
      <c r="F99" s="145">
        <v>3500</v>
      </c>
      <c r="G99" s="145">
        <v>3500</v>
      </c>
    </row>
    <row r="100" spans="1:7" ht="15">
      <c r="A100" s="49"/>
      <c r="B100" s="52"/>
      <c r="C100" s="145"/>
      <c r="D100" s="145"/>
      <c r="E100" s="145"/>
      <c r="F100" s="145"/>
      <c r="G100" s="145"/>
    </row>
    <row r="101" spans="1:7" ht="33.75" customHeight="1">
      <c r="A101" s="46" t="s">
        <v>60</v>
      </c>
      <c r="B101" s="52" t="s">
        <v>51</v>
      </c>
      <c r="C101" s="145"/>
      <c r="D101" s="145"/>
      <c r="E101" s="145"/>
      <c r="F101" s="145"/>
      <c r="G101" s="145"/>
    </row>
    <row r="102" spans="1:7" ht="15.75" customHeight="1">
      <c r="A102" s="49"/>
      <c r="B102" s="52"/>
      <c r="C102" s="145"/>
      <c r="D102" s="145"/>
      <c r="E102" s="145"/>
      <c r="F102" s="145"/>
      <c r="G102" s="145"/>
    </row>
    <row r="103" spans="1:7" ht="30">
      <c r="A103" s="46" t="s">
        <v>61</v>
      </c>
      <c r="B103" s="52" t="s">
        <v>51</v>
      </c>
      <c r="C103" s="145"/>
      <c r="D103" s="145"/>
      <c r="E103" s="172" t="s">
        <v>181</v>
      </c>
      <c r="F103" s="172"/>
      <c r="G103" s="145"/>
    </row>
    <row r="104" spans="1:7" ht="19.5" customHeight="1">
      <c r="A104" s="49"/>
      <c r="B104" s="52"/>
      <c r="C104" s="145"/>
      <c r="D104" s="145"/>
      <c r="E104" s="145"/>
      <c r="F104" s="145"/>
      <c r="G104" s="145"/>
    </row>
    <row r="105" spans="1:7" ht="15">
      <c r="A105" s="46" t="s">
        <v>62</v>
      </c>
      <c r="B105" s="52" t="s">
        <v>52</v>
      </c>
      <c r="C105" s="145"/>
      <c r="D105" s="145"/>
      <c r="E105" s="145"/>
      <c r="F105" s="145"/>
      <c r="G105" s="145"/>
    </row>
    <row r="106" spans="1:7" ht="18" customHeight="1">
      <c r="A106" s="49"/>
      <c r="B106" s="52"/>
      <c r="C106" s="145"/>
      <c r="D106" s="145"/>
      <c r="E106" s="145"/>
      <c r="F106" s="145"/>
      <c r="G106" s="145"/>
    </row>
    <row r="107" spans="1:7" ht="46.5">
      <c r="A107" s="46" t="s">
        <v>63</v>
      </c>
      <c r="B107" s="173" t="s">
        <v>192</v>
      </c>
      <c r="C107" s="145"/>
      <c r="D107" s="145"/>
      <c r="E107" s="172" t="s">
        <v>179</v>
      </c>
      <c r="F107" s="169"/>
      <c r="G107" s="145"/>
    </row>
    <row r="108" spans="1:7" ht="15">
      <c r="A108" s="46"/>
      <c r="B108" s="83"/>
      <c r="C108" s="145"/>
      <c r="D108" s="145"/>
      <c r="E108" s="172"/>
      <c r="F108" s="169"/>
      <c r="G108" s="145"/>
    </row>
    <row r="109" spans="1:7" ht="30.75">
      <c r="A109" s="46" t="s">
        <v>190</v>
      </c>
      <c r="B109" s="173" t="s">
        <v>192</v>
      </c>
      <c r="C109" s="145"/>
      <c r="D109" s="145"/>
      <c r="E109" s="172" t="s">
        <v>191</v>
      </c>
      <c r="F109" s="169"/>
      <c r="G109" s="145"/>
    </row>
    <row r="110" spans="1:7" ht="18.75" customHeight="1">
      <c r="A110" s="49"/>
      <c r="B110" s="52"/>
      <c r="C110" s="145"/>
      <c r="D110" s="145"/>
      <c r="E110" s="145"/>
      <c r="F110" s="145"/>
      <c r="G110" s="145"/>
    </row>
    <row r="111" spans="1:7" ht="15">
      <c r="A111" s="46" t="s">
        <v>53</v>
      </c>
      <c r="B111" s="52" t="s">
        <v>50</v>
      </c>
      <c r="C111" s="145"/>
      <c r="D111" s="171"/>
      <c r="E111" s="171">
        <v>4.044</v>
      </c>
      <c r="F111" s="147"/>
      <c r="G111" s="67"/>
    </row>
    <row r="112" spans="1:7" ht="30.75">
      <c r="A112" s="49" t="s">
        <v>54</v>
      </c>
      <c r="B112" s="52"/>
      <c r="C112" s="145"/>
      <c r="D112" s="145"/>
      <c r="E112" s="145"/>
      <c r="F112" s="145"/>
      <c r="G112" s="145"/>
    </row>
    <row r="113" spans="1:7" ht="15">
      <c r="A113" s="49" t="s">
        <v>55</v>
      </c>
      <c r="B113" s="52" t="s">
        <v>50</v>
      </c>
      <c r="C113" s="145"/>
      <c r="D113" s="145"/>
      <c r="E113" s="145"/>
      <c r="F113" s="145"/>
      <c r="G113" s="145"/>
    </row>
    <row r="114" spans="1:7" ht="15">
      <c r="A114" s="49" t="s">
        <v>56</v>
      </c>
      <c r="B114" s="52" t="s">
        <v>50</v>
      </c>
      <c r="C114" s="145"/>
      <c r="D114" s="145"/>
      <c r="E114" s="171">
        <v>4.044</v>
      </c>
      <c r="F114" s="145"/>
      <c r="G114" s="145"/>
    </row>
    <row r="115" spans="1:7" ht="15">
      <c r="A115" s="49" t="s">
        <v>57</v>
      </c>
      <c r="B115" s="52" t="s">
        <v>50</v>
      </c>
      <c r="C115" s="145"/>
      <c r="D115" s="171"/>
      <c r="E115" s="171"/>
      <c r="F115" s="147"/>
      <c r="G115" s="147"/>
    </row>
    <row r="116" spans="1:7" ht="30.75">
      <c r="A116" s="49" t="s">
        <v>58</v>
      </c>
      <c r="B116" s="52" t="s">
        <v>50</v>
      </c>
      <c r="C116" s="145"/>
      <c r="D116" s="145"/>
      <c r="E116" s="145"/>
      <c r="F116" s="145"/>
      <c r="G116" s="145"/>
    </row>
    <row r="117" spans="1:7" ht="30.75">
      <c r="A117" s="49" t="s">
        <v>59</v>
      </c>
      <c r="B117" s="52" t="s">
        <v>50</v>
      </c>
      <c r="C117" s="145"/>
      <c r="D117" s="145"/>
      <c r="E117" s="145"/>
      <c r="F117" s="145"/>
      <c r="G117" s="145"/>
    </row>
    <row r="118" spans="1:7" ht="15" customHeight="1">
      <c r="A118" s="50" t="s">
        <v>168</v>
      </c>
      <c r="B118" s="52" t="s">
        <v>50</v>
      </c>
      <c r="C118" s="171"/>
      <c r="D118" s="171">
        <v>3.393</v>
      </c>
      <c r="E118" s="171"/>
      <c r="F118" s="145"/>
      <c r="G118" s="145"/>
    </row>
    <row r="119" spans="1:7" ht="15">
      <c r="A119" s="50" t="s">
        <v>169</v>
      </c>
      <c r="B119" s="52" t="s">
        <v>50</v>
      </c>
      <c r="C119" s="171"/>
      <c r="D119" s="145"/>
      <c r="E119" s="145"/>
      <c r="F119" s="145"/>
      <c r="G119" s="145"/>
    </row>
    <row r="120" spans="1:7" ht="15">
      <c r="A120" s="50" t="s">
        <v>180</v>
      </c>
      <c r="B120" s="63" t="s">
        <v>50</v>
      </c>
      <c r="C120" s="170"/>
      <c r="D120" s="145"/>
      <c r="E120" s="145"/>
      <c r="F120" s="145"/>
      <c r="G120" s="145"/>
    </row>
    <row r="121" spans="1:7" ht="45.75" customHeight="1">
      <c r="A121" s="46" t="s">
        <v>115</v>
      </c>
      <c r="B121" s="59" t="s">
        <v>6</v>
      </c>
      <c r="C121" s="190">
        <v>1028040</v>
      </c>
      <c r="D121" s="190">
        <v>748613</v>
      </c>
      <c r="E121" s="190">
        <v>852475</v>
      </c>
      <c r="F121" s="190">
        <v>659540</v>
      </c>
      <c r="G121" s="190">
        <v>555635</v>
      </c>
    </row>
    <row r="122" spans="1:7" ht="30.75">
      <c r="A122" s="109" t="s">
        <v>114</v>
      </c>
      <c r="B122" s="59" t="s">
        <v>9</v>
      </c>
      <c r="C122" s="147">
        <f>C121/C125*100</f>
        <v>7.700133129222831</v>
      </c>
      <c r="D122" s="147">
        <f>D121/D125*100</f>
        <v>5.341667788711381</v>
      </c>
      <c r="E122" s="147">
        <f>E121/E125*100</f>
        <v>5.767281311133283</v>
      </c>
      <c r="F122" s="147">
        <f>F121/F125*100</f>
        <v>4.292570080173447</v>
      </c>
      <c r="G122" s="147">
        <f>G121/G125*100</f>
        <v>3.510488756750521</v>
      </c>
    </row>
    <row r="123" spans="1:7" ht="27.75" customHeight="1">
      <c r="A123" s="206" t="s">
        <v>10</v>
      </c>
      <c r="B123" s="207"/>
      <c r="C123" s="207"/>
      <c r="D123" s="207"/>
      <c r="E123" s="207"/>
      <c r="F123" s="207"/>
      <c r="G123" s="208"/>
    </row>
    <row r="124" spans="1:7" ht="12" customHeight="1">
      <c r="A124" s="209"/>
      <c r="B124" s="210"/>
      <c r="C124" s="210"/>
      <c r="D124" s="210"/>
      <c r="E124" s="210"/>
      <c r="F124" s="210"/>
      <c r="G124" s="211"/>
    </row>
    <row r="125" spans="1:7" ht="63" customHeight="1">
      <c r="A125" s="46" t="s">
        <v>161</v>
      </c>
      <c r="B125" s="47" t="s">
        <v>21</v>
      </c>
      <c r="C125" s="181">
        <f>C127+C129+C131+C133+C135+C137+C139+C141+C143+C145+C147+C149+C151+C153+C155+C157+C159+C161+C163</f>
        <v>13350938</v>
      </c>
      <c r="D125" s="181">
        <f>D127+D129+D131+D133+D135+D137+D139+D141+D143+D145+D147+D149+D151+D153+D155+D157+D159+D161+D163</f>
        <v>14014593</v>
      </c>
      <c r="E125" s="181">
        <f>E127+E129+E131+E133+E135+E137+E139+E141+E143+E145+E147+E149+E151+E153+E155+E157+E159+E161+E163</f>
        <v>14781228</v>
      </c>
      <c r="F125" s="181">
        <f>F127+F129+F131+F133+F135+F137+F139+F141+F143+F145+F147+F149+F151+F153+F155+F157+F159+F161+F163</f>
        <v>15364688</v>
      </c>
      <c r="G125" s="181">
        <f>G127+G129+G131+G133+G135+G137+G139+G141+G143+G145+G147+G149+G151+G153+G155+G157+G159+G161+G163</f>
        <v>15827853</v>
      </c>
    </row>
    <row r="126" spans="1:7" ht="68.25" customHeight="1">
      <c r="A126" s="75" t="s">
        <v>72</v>
      </c>
      <c r="B126" s="47"/>
      <c r="C126" s="116"/>
      <c r="D126" s="116"/>
      <c r="E126" s="116"/>
      <c r="F126" s="116"/>
      <c r="G126" s="116"/>
    </row>
    <row r="127" spans="1:7" ht="63.75" customHeight="1">
      <c r="A127" s="79" t="s">
        <v>132</v>
      </c>
      <c r="B127" s="47" t="s">
        <v>21</v>
      </c>
      <c r="C127" s="116">
        <v>704105</v>
      </c>
      <c r="D127" s="116">
        <f>C127+D207-D247</f>
        <v>704375</v>
      </c>
      <c r="E127" s="116">
        <f>D127+E207-E247</f>
        <v>704685</v>
      </c>
      <c r="F127" s="116">
        <f>E127+F207-F247</f>
        <v>705055</v>
      </c>
      <c r="G127" s="116">
        <f>F127+G207-G247</f>
        <v>705505</v>
      </c>
    </row>
    <row r="128" spans="1:7" ht="15">
      <c r="A128" s="11"/>
      <c r="B128" s="47"/>
      <c r="C128" s="116"/>
      <c r="D128" s="116"/>
      <c r="E128" s="116"/>
      <c r="F128" s="116"/>
      <c r="G128" s="116"/>
    </row>
    <row r="129" spans="1:7" ht="30">
      <c r="A129" s="79" t="s">
        <v>150</v>
      </c>
      <c r="B129" s="47" t="s">
        <v>21</v>
      </c>
      <c r="C129" s="116">
        <v>0</v>
      </c>
      <c r="D129" s="116">
        <f>C129+D209-D249</f>
        <v>0</v>
      </c>
      <c r="E129" s="116">
        <f>D129+E209-E249</f>
        <v>0</v>
      </c>
      <c r="F129" s="116">
        <f>E129+F209-F249</f>
        <v>0</v>
      </c>
      <c r="G129" s="116">
        <f>F129+G209-G249</f>
        <v>0</v>
      </c>
    </row>
    <row r="130" spans="1:7" ht="15">
      <c r="A130" s="11"/>
      <c r="B130" s="47"/>
      <c r="C130" s="116"/>
      <c r="D130" s="116"/>
      <c r="E130" s="116"/>
      <c r="F130" s="116"/>
      <c r="G130" s="116"/>
    </row>
    <row r="131" spans="1:7" ht="30">
      <c r="A131" s="79" t="s">
        <v>133</v>
      </c>
      <c r="B131" s="47" t="s">
        <v>21</v>
      </c>
      <c r="C131" s="116">
        <v>6051709</v>
      </c>
      <c r="D131" s="116">
        <f>C131+D211-D251</f>
        <v>6609919</v>
      </c>
      <c r="E131" s="116">
        <f>D131+E211-E251</f>
        <v>7167769</v>
      </c>
      <c r="F131" s="116">
        <f>E131+F211-F251</f>
        <v>7701469</v>
      </c>
      <c r="G131" s="116">
        <f>F131+G211-G251</f>
        <v>8134069</v>
      </c>
    </row>
    <row r="132" spans="1:7" ht="15">
      <c r="A132" s="41"/>
      <c r="B132" s="47"/>
      <c r="C132" s="116"/>
      <c r="D132" s="116"/>
      <c r="E132" s="116"/>
      <c r="F132" s="116"/>
      <c r="G132" s="116"/>
    </row>
    <row r="133" spans="1:7" ht="75">
      <c r="A133" s="79" t="s">
        <v>148</v>
      </c>
      <c r="B133" s="47" t="s">
        <v>21</v>
      </c>
      <c r="C133" s="116">
        <v>2186283</v>
      </c>
      <c r="D133" s="116">
        <f>C133+D213-D253</f>
        <v>2195237</v>
      </c>
      <c r="E133" s="116">
        <f>D133+E213-E253</f>
        <v>2204737</v>
      </c>
      <c r="F133" s="116">
        <f>E133+F213-F253</f>
        <v>2214637</v>
      </c>
      <c r="G133" s="116">
        <f>F133+G213-G253</f>
        <v>2224837</v>
      </c>
    </row>
    <row r="134" spans="1:7" ht="15">
      <c r="A134" s="61"/>
      <c r="B134" s="47"/>
      <c r="C134" s="35"/>
      <c r="D134" s="35"/>
      <c r="E134" s="35"/>
      <c r="F134" s="35"/>
      <c r="G134" s="35"/>
    </row>
    <row r="135" spans="1:7" ht="79.5" customHeight="1">
      <c r="A135" s="80" t="s">
        <v>147</v>
      </c>
      <c r="B135" s="47" t="s">
        <v>21</v>
      </c>
      <c r="C135" s="116">
        <v>253896</v>
      </c>
      <c r="D135" s="116">
        <f>C135+D215-D255</f>
        <v>264916</v>
      </c>
      <c r="E135" s="116">
        <f>D135+E215-E255</f>
        <v>273616</v>
      </c>
      <c r="F135" s="116">
        <f>E135+F215-F255</f>
        <v>280036</v>
      </c>
      <c r="G135" s="116">
        <f>F135+G215-G255</f>
        <v>286146</v>
      </c>
    </row>
    <row r="136" spans="1:7" ht="19.5" customHeight="1">
      <c r="A136" s="151"/>
      <c r="B136" s="47"/>
      <c r="C136" s="116"/>
      <c r="D136" s="116"/>
      <c r="E136" s="116"/>
      <c r="F136" s="116"/>
      <c r="G136" s="116"/>
    </row>
    <row r="137" spans="1:7" ht="15">
      <c r="A137" s="79" t="s">
        <v>134</v>
      </c>
      <c r="B137" s="47" t="s">
        <v>21</v>
      </c>
      <c r="C137" s="116">
        <v>3035</v>
      </c>
      <c r="D137" s="116">
        <f>C137+D217-D257</f>
        <v>3175</v>
      </c>
      <c r="E137" s="116">
        <f>D137+E217-E257</f>
        <v>3335</v>
      </c>
      <c r="F137" s="116">
        <f>E137+F217-F257</f>
        <v>3585</v>
      </c>
      <c r="G137" s="116">
        <f>F137+G217-G257</f>
        <v>3685</v>
      </c>
    </row>
    <row r="138" spans="1:7" ht="15">
      <c r="A138" s="11"/>
      <c r="B138" s="47"/>
      <c r="C138" s="116"/>
      <c r="D138" s="116"/>
      <c r="E138" s="116"/>
      <c r="F138" s="116"/>
      <c r="G138" s="116"/>
    </row>
    <row r="139" spans="1:7" ht="60">
      <c r="A139" s="79" t="s">
        <v>135</v>
      </c>
      <c r="B139" s="47" t="s">
        <v>21</v>
      </c>
      <c r="C139" s="116">
        <v>184231</v>
      </c>
      <c r="D139" s="116">
        <f>C139+D219-D259</f>
        <v>193610</v>
      </c>
      <c r="E139" s="116">
        <f>D139+E219-E259</f>
        <v>199555</v>
      </c>
      <c r="F139" s="116">
        <f>E139+F219-F259</f>
        <v>203075</v>
      </c>
      <c r="G139" s="116">
        <f>F139+G219-G259</f>
        <v>204610</v>
      </c>
    </row>
    <row r="140" spans="1:7" ht="15">
      <c r="A140" s="11"/>
      <c r="B140" s="47"/>
      <c r="C140" s="116"/>
      <c r="D140" s="116"/>
      <c r="E140" s="116"/>
      <c r="F140" s="116"/>
      <c r="G140" s="116"/>
    </row>
    <row r="141" spans="1:7" ht="47.25" customHeight="1">
      <c r="A141" s="80" t="s">
        <v>137</v>
      </c>
      <c r="B141" s="47" t="s">
        <v>21</v>
      </c>
      <c r="C141" s="116">
        <v>4659</v>
      </c>
      <c r="D141" s="116">
        <f>C141+D221-D261</f>
        <v>4659</v>
      </c>
      <c r="E141" s="116">
        <f>D141+E221-E261</f>
        <v>4659</v>
      </c>
      <c r="F141" s="116">
        <f>E141+F221-F261</f>
        <v>4659</v>
      </c>
      <c r="G141" s="116">
        <f>F141+G221-G261</f>
        <v>4659</v>
      </c>
    </row>
    <row r="142" spans="1:7" ht="15">
      <c r="A142" s="11"/>
      <c r="B142" s="47"/>
      <c r="C142" s="116"/>
      <c r="D142" s="116"/>
      <c r="E142" s="116"/>
      <c r="F142" s="116"/>
      <c r="G142" s="116"/>
    </row>
    <row r="143" spans="1:7" ht="29.25" customHeight="1">
      <c r="A143" s="79" t="s">
        <v>136</v>
      </c>
      <c r="B143" s="47" t="s">
        <v>21</v>
      </c>
      <c r="C143" s="116">
        <v>146919</v>
      </c>
      <c r="D143" s="116">
        <f>C143+D223-D263</f>
        <v>147419</v>
      </c>
      <c r="E143" s="116">
        <f>D143+E223-E263</f>
        <v>148019</v>
      </c>
      <c r="F143" s="116">
        <f>E143+F223-F263</f>
        <v>148919</v>
      </c>
      <c r="G143" s="116">
        <f>F143+G223-G263</f>
        <v>150119</v>
      </c>
    </row>
    <row r="144" spans="1:7" ht="15">
      <c r="A144" s="11"/>
      <c r="B144" s="47"/>
      <c r="C144" s="116"/>
      <c r="D144" s="116"/>
      <c r="E144" s="116"/>
      <c r="F144" s="116"/>
      <c r="G144" s="116"/>
    </row>
    <row r="145" spans="1:7" ht="30">
      <c r="A145" s="79" t="s">
        <v>138</v>
      </c>
      <c r="B145" s="47" t="s">
        <v>21</v>
      </c>
      <c r="C145" s="116">
        <v>30623</v>
      </c>
      <c r="D145" s="116">
        <f>C145+D225-D265</f>
        <v>29753</v>
      </c>
      <c r="E145" s="116">
        <f>D145+E225-E265</f>
        <v>29853</v>
      </c>
      <c r="F145" s="116">
        <f>E145+F225-F265</f>
        <v>30503</v>
      </c>
      <c r="G145" s="116">
        <f>F145+G225-G265</f>
        <v>31703</v>
      </c>
    </row>
    <row r="146" spans="1:7" ht="15">
      <c r="A146" s="11"/>
      <c r="B146" s="47"/>
      <c r="C146" s="116"/>
      <c r="D146" s="116"/>
      <c r="E146" s="116"/>
      <c r="F146" s="116"/>
      <c r="G146" s="116"/>
    </row>
    <row r="147" spans="1:7" ht="31.5" customHeight="1">
      <c r="A147" s="80" t="s">
        <v>139</v>
      </c>
      <c r="B147" s="47" t="s">
        <v>21</v>
      </c>
      <c r="C147" s="116">
        <v>12016</v>
      </c>
      <c r="D147" s="116">
        <f>C147+D227-D267</f>
        <v>12318</v>
      </c>
      <c r="E147" s="116">
        <f>D147+E227-E267</f>
        <v>12768</v>
      </c>
      <c r="F147" s="116">
        <f>E147+F227-F267</f>
        <v>13068</v>
      </c>
      <c r="G147" s="116">
        <f>F147+G227-G267</f>
        <v>13538</v>
      </c>
    </row>
    <row r="148" spans="1:7" ht="15">
      <c r="A148" s="11"/>
      <c r="B148" s="47"/>
      <c r="C148" s="116"/>
      <c r="D148" s="116"/>
      <c r="E148" s="116"/>
      <c r="F148" s="116"/>
      <c r="G148" s="116"/>
    </row>
    <row r="149" spans="1:7" ht="49.5" customHeight="1">
      <c r="A149" s="79" t="s">
        <v>140</v>
      </c>
      <c r="B149" s="47" t="s">
        <v>21</v>
      </c>
      <c r="C149" s="116">
        <v>422791</v>
      </c>
      <c r="D149" s="116">
        <f>C149+D229-D269</f>
        <v>423291</v>
      </c>
      <c r="E149" s="116">
        <f>D149+E229-E269</f>
        <v>423911</v>
      </c>
      <c r="F149" s="116">
        <f>E149+F229-F269</f>
        <v>434711</v>
      </c>
      <c r="G149" s="116">
        <f>F149+G229-G269</f>
        <v>433061</v>
      </c>
    </row>
    <row r="150" spans="1:7" ht="15">
      <c r="A150" s="11"/>
      <c r="B150" s="47"/>
      <c r="C150" s="116"/>
      <c r="D150" s="116"/>
      <c r="E150" s="116"/>
      <c r="F150" s="116"/>
      <c r="G150" s="116"/>
    </row>
    <row r="151" spans="1:7" ht="65.25" customHeight="1">
      <c r="A151" s="80" t="s">
        <v>149</v>
      </c>
      <c r="B151" s="47" t="s">
        <v>21</v>
      </c>
      <c r="C151" s="116">
        <v>26677</v>
      </c>
      <c r="D151" s="116">
        <f>C151+D231-D271</f>
        <v>26877</v>
      </c>
      <c r="E151" s="116">
        <f>D151+E231-E271</f>
        <v>26877</v>
      </c>
      <c r="F151" s="116">
        <f>E151+F231-F271</f>
        <v>26877</v>
      </c>
      <c r="G151" s="116">
        <f>F151+G231-G271</f>
        <v>27377</v>
      </c>
    </row>
    <row r="152" spans="1:7" ht="15">
      <c r="A152" s="11"/>
      <c r="B152" s="47"/>
      <c r="C152" s="116"/>
      <c r="D152" s="116"/>
      <c r="E152" s="116"/>
      <c r="F152" s="116"/>
      <c r="G152" s="116"/>
    </row>
    <row r="153" spans="1:7" ht="77.25" customHeight="1">
      <c r="A153" s="79" t="s">
        <v>141</v>
      </c>
      <c r="B153" s="47" t="s">
        <v>21</v>
      </c>
      <c r="C153" s="116">
        <v>3499</v>
      </c>
      <c r="D153" s="116">
        <f>C153+D233-D273</f>
        <v>3499</v>
      </c>
      <c r="E153" s="116">
        <f>D153+E233-E273</f>
        <v>3499</v>
      </c>
      <c r="F153" s="116">
        <f>E153+F233-F273</f>
        <v>3499</v>
      </c>
      <c r="G153" s="116">
        <f>F153+G233-G273</f>
        <v>3499</v>
      </c>
    </row>
    <row r="154" spans="1:7" ht="15">
      <c r="A154" s="11"/>
      <c r="B154" s="47"/>
      <c r="C154" s="116"/>
      <c r="D154" s="116"/>
      <c r="E154" s="116"/>
      <c r="F154" s="116"/>
      <c r="G154" s="116"/>
    </row>
    <row r="155" spans="1:7" ht="80.25" customHeight="1">
      <c r="A155" s="80" t="s">
        <v>142</v>
      </c>
      <c r="B155" s="59" t="s">
        <v>21</v>
      </c>
      <c r="C155" s="116">
        <v>1661926</v>
      </c>
      <c r="D155" s="116">
        <f>C155+D235-D275</f>
        <v>1742126</v>
      </c>
      <c r="E155" s="116">
        <f>D155+E235-E275</f>
        <v>1839126</v>
      </c>
      <c r="F155" s="116">
        <f>E155+F235-F275</f>
        <v>1850926</v>
      </c>
      <c r="G155" s="116">
        <f>F155+G235-G275</f>
        <v>1856226</v>
      </c>
    </row>
    <row r="156" spans="1:7" ht="15">
      <c r="A156" s="11"/>
      <c r="B156" s="59"/>
      <c r="C156" s="120"/>
      <c r="D156" s="120"/>
      <c r="E156" s="120"/>
      <c r="F156" s="116"/>
      <c r="G156" s="116"/>
    </row>
    <row r="157" spans="1:7" ht="15">
      <c r="A157" s="79" t="s">
        <v>143</v>
      </c>
      <c r="B157" s="59" t="s">
        <v>21</v>
      </c>
      <c r="C157" s="120">
        <v>735654</v>
      </c>
      <c r="D157" s="180">
        <f>C157+D237-D277</f>
        <v>732704</v>
      </c>
      <c r="E157" s="180">
        <f>D157+E237-E277</f>
        <v>730504</v>
      </c>
      <c r="F157" s="180">
        <f>E157+F237-F277</f>
        <v>728754</v>
      </c>
      <c r="G157" s="180">
        <f>F157+G237-G277</f>
        <v>727404</v>
      </c>
    </row>
    <row r="158" spans="1:7" ht="15">
      <c r="A158" s="11"/>
      <c r="B158" s="59"/>
      <c r="C158" s="120"/>
      <c r="D158" s="120"/>
      <c r="E158" s="120"/>
      <c r="F158" s="116"/>
      <c r="G158" s="116"/>
    </row>
    <row r="159" spans="1:7" ht="45">
      <c r="A159" s="79" t="s">
        <v>144</v>
      </c>
      <c r="B159" s="59" t="s">
        <v>21</v>
      </c>
      <c r="C159" s="120">
        <v>702058</v>
      </c>
      <c r="D159" s="180">
        <f>C159+D239-D279</f>
        <v>697358</v>
      </c>
      <c r="E159" s="180">
        <f>D159+E239-E279</f>
        <v>782158</v>
      </c>
      <c r="F159" s="180">
        <f>E159+F239-F279</f>
        <v>785758</v>
      </c>
      <c r="G159" s="180">
        <f>F159+G239-G279</f>
        <v>788958</v>
      </c>
    </row>
    <row r="160" spans="1:7" ht="15">
      <c r="A160" s="11"/>
      <c r="B160" s="59"/>
      <c r="C160" s="120"/>
      <c r="D160" s="120"/>
      <c r="E160" s="120"/>
      <c r="F160" s="116"/>
      <c r="G160" s="116"/>
    </row>
    <row r="161" spans="1:7" ht="60">
      <c r="A161" s="79" t="s">
        <v>145</v>
      </c>
      <c r="B161" s="59" t="s">
        <v>21</v>
      </c>
      <c r="C161" s="120">
        <v>220857</v>
      </c>
      <c r="D161" s="180">
        <f>C161+D241-D281</f>
        <v>223357</v>
      </c>
      <c r="E161" s="180">
        <f>D161+E241-E281</f>
        <v>226157</v>
      </c>
      <c r="F161" s="180">
        <f>E161+F241-F281</f>
        <v>229157</v>
      </c>
      <c r="G161" s="180">
        <f>F161+G241-G281</f>
        <v>232457</v>
      </c>
    </row>
    <row r="162" spans="1:7" ht="15">
      <c r="A162" s="11"/>
      <c r="B162" s="52"/>
      <c r="C162" s="120"/>
      <c r="D162" s="120"/>
      <c r="E162" s="120"/>
      <c r="F162" s="116"/>
      <c r="G162" s="116"/>
    </row>
    <row r="163" spans="1:7" ht="30">
      <c r="A163" s="80" t="s">
        <v>146</v>
      </c>
      <c r="B163" s="59" t="s">
        <v>21</v>
      </c>
      <c r="C163" s="120">
        <v>0</v>
      </c>
      <c r="D163" s="180">
        <f>C163+D243-D283</f>
        <v>0</v>
      </c>
      <c r="E163" s="180">
        <f>D163+E243-E283</f>
        <v>0</v>
      </c>
      <c r="F163" s="180">
        <f>E163+F243-F283</f>
        <v>0</v>
      </c>
      <c r="G163" s="180">
        <f>F163+G243-G283</f>
        <v>0</v>
      </c>
    </row>
    <row r="164" spans="1:7" ht="15">
      <c r="A164" s="11"/>
      <c r="B164" s="52"/>
      <c r="C164" s="120"/>
      <c r="D164" s="120"/>
      <c r="E164" s="120"/>
      <c r="F164" s="116"/>
      <c r="G164" s="116"/>
    </row>
    <row r="165" spans="1:7" ht="61.5" customHeight="1">
      <c r="A165" s="66" t="s">
        <v>85</v>
      </c>
      <c r="B165" s="47" t="s">
        <v>21</v>
      </c>
      <c r="C165" s="181">
        <f>C167+C169+C171+C173+C175+C177+C179+C181+C183+C185+C187+C189+C191+C193+C195+C197+C199+C201+C203</f>
        <v>7967068</v>
      </c>
      <c r="D165" s="181">
        <f>C165+D205-0.8*D245-D285</f>
        <v>8086110.6</v>
      </c>
      <c r="E165" s="181">
        <f>D165+E205-0.8*E245-E285</f>
        <v>8277475.6</v>
      </c>
      <c r="F165" s="181">
        <f>E165+F205-0.8*F245-F285</f>
        <v>8258692.6</v>
      </c>
      <c r="G165" s="181">
        <f>F165+G205-0.8*G245-G285</f>
        <v>8103269.6</v>
      </c>
    </row>
    <row r="166" spans="1:7" ht="35.25" customHeight="1">
      <c r="A166" s="75" t="s">
        <v>72</v>
      </c>
      <c r="B166" s="47"/>
      <c r="C166" s="116"/>
      <c r="D166" s="116"/>
      <c r="E166" s="116"/>
      <c r="F166" s="116"/>
      <c r="G166" s="116"/>
    </row>
    <row r="167" spans="1:7" ht="60">
      <c r="A167" s="79" t="s">
        <v>132</v>
      </c>
      <c r="B167" s="47" t="s">
        <v>21</v>
      </c>
      <c r="C167" s="116">
        <v>327787</v>
      </c>
      <c r="D167" s="116">
        <f>C167+D207-0.8*D247-D287</f>
        <v>266823</v>
      </c>
      <c r="E167" s="116">
        <f>D167+E207-0.8*E247-E287</f>
        <v>205881</v>
      </c>
      <c r="F167" s="116">
        <f>E167+F207-0.8*F247-F287</f>
        <v>144961</v>
      </c>
      <c r="G167" s="116">
        <f>F167+G207-0.8*G247-G287</f>
        <v>84071</v>
      </c>
    </row>
    <row r="168" spans="1:7" ht="15">
      <c r="A168" s="11"/>
      <c r="B168" s="47"/>
      <c r="C168" s="116"/>
      <c r="D168" s="116"/>
      <c r="E168" s="116"/>
      <c r="F168" s="116"/>
      <c r="G168" s="116"/>
    </row>
    <row r="169" spans="1:7" ht="30">
      <c r="A169" s="79" t="s">
        <v>150</v>
      </c>
      <c r="B169" s="47" t="s">
        <v>21</v>
      </c>
      <c r="C169" s="116">
        <v>0</v>
      </c>
      <c r="D169" s="116">
        <f>C169+D209-0.8*D249-D289</f>
        <v>0</v>
      </c>
      <c r="E169" s="116">
        <f>D169+E209-0.8*E249-E289</f>
        <v>0</v>
      </c>
      <c r="F169" s="116">
        <f>E169+F209-0.8*F249-F289</f>
        <v>0</v>
      </c>
      <c r="G169" s="116">
        <f>F169+G209-0.8*G249-G289</f>
        <v>0</v>
      </c>
    </row>
    <row r="170" spans="1:7" ht="15">
      <c r="A170" s="11"/>
      <c r="B170" s="47"/>
      <c r="C170" s="116"/>
      <c r="D170" s="116"/>
      <c r="E170" s="116"/>
      <c r="F170" s="116"/>
      <c r="G170" s="116"/>
    </row>
    <row r="171" spans="1:7" ht="30">
      <c r="A171" s="79" t="s">
        <v>133</v>
      </c>
      <c r="B171" s="47" t="s">
        <v>21</v>
      </c>
      <c r="C171" s="116">
        <v>3278697</v>
      </c>
      <c r="D171" s="116">
        <f>C171+D211-0.8*D251-D291</f>
        <v>3550291</v>
      </c>
      <c r="E171" s="116">
        <f>D171+E211-0.8*E251-E291</f>
        <v>3797169</v>
      </c>
      <c r="F171" s="116">
        <v>3312908</v>
      </c>
      <c r="G171" s="116">
        <v>3313253</v>
      </c>
    </row>
    <row r="172" spans="1:7" ht="15">
      <c r="A172" s="41"/>
      <c r="B172" s="47"/>
      <c r="C172" s="116"/>
      <c r="D172" s="116"/>
      <c r="E172" s="116"/>
      <c r="F172" s="116"/>
      <c r="G172" s="116"/>
    </row>
    <row r="173" spans="1:7" ht="67.5" customHeight="1">
      <c r="A173" s="79" t="s">
        <v>148</v>
      </c>
      <c r="B173" s="47" t="s">
        <v>21</v>
      </c>
      <c r="C173" s="116">
        <v>1332941</v>
      </c>
      <c r="D173" s="116">
        <f>C173+D213-0.8*D253-D293</f>
        <v>1241175</v>
      </c>
      <c r="E173" s="116">
        <f>D173+E213-0.8*E253-E293</f>
        <v>1149507</v>
      </c>
      <c r="F173" s="116">
        <f>E173+F213-0.8*F253-F293</f>
        <v>1057774</v>
      </c>
      <c r="G173" s="116">
        <f>F173+G213-0.8*G253-G293</f>
        <v>965891</v>
      </c>
    </row>
    <row r="174" spans="1:7" ht="15">
      <c r="A174" s="61"/>
      <c r="B174" s="47"/>
      <c r="C174" s="35"/>
      <c r="D174" s="35"/>
      <c r="E174" s="35"/>
      <c r="F174" s="35"/>
      <c r="G174" s="35"/>
    </row>
    <row r="175" spans="1:7" ht="105">
      <c r="A175" s="80" t="s">
        <v>147</v>
      </c>
      <c r="B175" s="47" t="s">
        <v>21</v>
      </c>
      <c r="C175" s="116">
        <v>134983</v>
      </c>
      <c r="D175" s="116">
        <f>C175+D215-0.8*D255-D295</f>
        <v>135542</v>
      </c>
      <c r="E175" s="116">
        <f>D175+E215-0.8*E255-E295</f>
        <v>133457</v>
      </c>
      <c r="F175" s="116">
        <f>E175+F215-0.8*F255-F295</f>
        <v>128853</v>
      </c>
      <c r="G175" s="116">
        <f>F175+G215-0.8*G255-G295</f>
        <v>123716</v>
      </c>
    </row>
    <row r="176" spans="1:7" ht="15">
      <c r="A176" s="151"/>
      <c r="B176" s="47"/>
      <c r="C176" s="116"/>
      <c r="D176" s="116"/>
      <c r="E176" s="116"/>
      <c r="F176" s="116"/>
      <c r="G176" s="116"/>
    </row>
    <row r="177" spans="1:7" ht="15">
      <c r="A177" s="79" t="s">
        <v>134</v>
      </c>
      <c r="B177" s="47" t="s">
        <v>21</v>
      </c>
      <c r="C177" s="116">
        <v>668</v>
      </c>
      <c r="D177" s="116">
        <f>C177+D217-0.8*D257-D297</f>
        <v>736</v>
      </c>
      <c r="E177" s="116">
        <f>D177+E217-0.8*E257-E297</f>
        <v>806</v>
      </c>
      <c r="F177" s="116">
        <f>E177+F217-0.8*F257-F297</f>
        <v>944</v>
      </c>
      <c r="G177" s="116">
        <f>F177+G217-0.8*G257-G297</f>
        <v>947</v>
      </c>
    </row>
    <row r="178" spans="1:7" ht="15">
      <c r="A178" s="11"/>
      <c r="B178" s="47"/>
      <c r="C178" s="116"/>
      <c r="D178" s="116"/>
      <c r="E178" s="116"/>
      <c r="F178" s="116"/>
      <c r="G178" s="116"/>
    </row>
    <row r="179" spans="1:7" ht="60">
      <c r="A179" s="79" t="s">
        <v>135</v>
      </c>
      <c r="B179" s="47" t="s">
        <v>21</v>
      </c>
      <c r="C179" s="116">
        <v>81910</v>
      </c>
      <c r="D179" s="116">
        <f>C179+D219-0.8*D259-D299</f>
        <v>72989</v>
      </c>
      <c r="E179" s="116">
        <f>D179+E219-0.8*E259-E299</f>
        <v>60038</v>
      </c>
      <c r="F179" s="116">
        <f>E179+F219-0.8*F259-F299</f>
        <v>44310</v>
      </c>
      <c r="G179" s="116">
        <f>F179+G219-0.8*G259-G299</f>
        <v>26498</v>
      </c>
    </row>
    <row r="180" spans="1:7" ht="15">
      <c r="A180" s="11"/>
      <c r="B180" s="47"/>
      <c r="C180" s="116"/>
      <c r="D180" s="116"/>
      <c r="E180" s="116"/>
      <c r="F180" s="116"/>
      <c r="G180" s="116"/>
    </row>
    <row r="181" spans="1:7" ht="48" customHeight="1">
      <c r="A181" s="80" t="s">
        <v>137</v>
      </c>
      <c r="B181" s="47" t="s">
        <v>21</v>
      </c>
      <c r="C181" s="116">
        <v>1776</v>
      </c>
      <c r="D181" s="116">
        <f>C181+D221-0.8*D261-D301</f>
        <v>1725</v>
      </c>
      <c r="E181" s="116">
        <f>D181+E221-0.8*E261-E301</f>
        <v>1675</v>
      </c>
      <c r="F181" s="116">
        <f>E181+F221-0.8*F261-F301</f>
        <v>1625</v>
      </c>
      <c r="G181" s="116">
        <f>F181+G221-0.8*G261-G301</f>
        <v>1575</v>
      </c>
    </row>
    <row r="182" spans="1:7" ht="15">
      <c r="A182" s="11"/>
      <c r="B182" s="47"/>
      <c r="C182" s="116"/>
      <c r="D182" s="116"/>
      <c r="E182" s="116"/>
      <c r="F182" s="116"/>
      <c r="G182" s="116"/>
    </row>
    <row r="183" spans="1:7" ht="30">
      <c r="A183" s="79" t="s">
        <v>136</v>
      </c>
      <c r="B183" s="47" t="s">
        <v>21</v>
      </c>
      <c r="C183" s="116">
        <v>53175</v>
      </c>
      <c r="D183" s="116">
        <f>C183+D223-0.8*D263-D303</f>
        <v>53760</v>
      </c>
      <c r="E183" s="116">
        <f>D183+E223-0.8*E263-E303</f>
        <v>54465</v>
      </c>
      <c r="F183" s="116">
        <f>E183+F223-0.8*F263-F303</f>
        <v>55430</v>
      </c>
      <c r="G183" s="116">
        <f>F183+G223-0.8*G263-G303</f>
        <v>56675</v>
      </c>
    </row>
    <row r="184" spans="1:7" ht="15">
      <c r="A184" s="11"/>
      <c r="B184" s="47"/>
      <c r="C184" s="116"/>
      <c r="D184" s="116"/>
      <c r="E184" s="116"/>
      <c r="F184" s="116"/>
      <c r="G184" s="116"/>
    </row>
    <row r="185" spans="1:7" ht="30">
      <c r="A185" s="79" t="s">
        <v>138</v>
      </c>
      <c r="B185" s="47" t="s">
        <v>21</v>
      </c>
      <c r="C185" s="116">
        <v>5082</v>
      </c>
      <c r="D185" s="116">
        <f>C185+D225-0.8*D265-D305</f>
        <v>2638</v>
      </c>
      <c r="E185" s="116">
        <f>D185+E225-0.8*E265-E305</f>
        <v>1198</v>
      </c>
      <c r="F185" s="116">
        <f>E185+F225-0.8*F265-F305</f>
        <v>166</v>
      </c>
      <c r="G185" s="116">
        <f>F185+G225-0.8*G265-G305</f>
        <v>246</v>
      </c>
    </row>
    <row r="186" spans="1:7" ht="15">
      <c r="A186" s="11"/>
      <c r="B186" s="47"/>
      <c r="C186" s="116"/>
      <c r="D186" s="116"/>
      <c r="E186" s="116"/>
      <c r="F186" s="116"/>
      <c r="G186" s="116"/>
    </row>
    <row r="187" spans="1:7" ht="32.25" customHeight="1">
      <c r="A187" s="80" t="s">
        <v>139</v>
      </c>
      <c r="B187" s="47" t="s">
        <v>21</v>
      </c>
      <c r="C187" s="116">
        <v>7198</v>
      </c>
      <c r="D187" s="116">
        <f>C187+D227-0.8*D267-D307</f>
        <v>7145.6</v>
      </c>
      <c r="E187" s="116">
        <f>D187+E227-0.8*E267-E307</f>
        <v>7217.6</v>
      </c>
      <c r="F187" s="116">
        <f>E187+F227-0.8*F267-F307</f>
        <v>7119.6</v>
      </c>
      <c r="G187" s="116">
        <f>F187+G227-0.8*G267-G307</f>
        <v>7202.6</v>
      </c>
    </row>
    <row r="188" spans="1:7" ht="15">
      <c r="A188" s="11"/>
      <c r="B188" s="47"/>
      <c r="C188" s="116"/>
      <c r="D188" s="116"/>
      <c r="E188" s="116"/>
      <c r="F188" s="116"/>
      <c r="G188" s="116"/>
    </row>
    <row r="189" spans="1:7" ht="50.25" customHeight="1">
      <c r="A189" s="79" t="s">
        <v>140</v>
      </c>
      <c r="B189" s="47" t="s">
        <v>21</v>
      </c>
      <c r="C189" s="116">
        <v>376778</v>
      </c>
      <c r="D189" s="116">
        <f>C189+D229-0.8*D267-D307</f>
        <v>388725.6</v>
      </c>
      <c r="E189" s="116">
        <f>D189+E229-0.8*E267-E307</f>
        <v>400617.6</v>
      </c>
      <c r="F189" s="116">
        <f>E189+F229-0.8*F267-F307</f>
        <v>412319.6</v>
      </c>
      <c r="G189" s="116">
        <f>F189+G229-0.8*G267-G307</f>
        <v>424052.6</v>
      </c>
    </row>
    <row r="190" spans="1:7" ht="15">
      <c r="A190" s="11"/>
      <c r="B190" s="47"/>
      <c r="C190" s="116"/>
      <c r="D190" s="116"/>
      <c r="E190" s="116"/>
      <c r="F190" s="116"/>
      <c r="G190" s="116"/>
    </row>
    <row r="191" spans="1:7" ht="60.75" customHeight="1">
      <c r="A191" s="80" t="s">
        <v>149</v>
      </c>
      <c r="B191" s="47" t="s">
        <v>21</v>
      </c>
      <c r="C191" s="116">
        <v>7951</v>
      </c>
      <c r="D191" s="116">
        <f>C191+D231-0.8*D271-D311</f>
        <v>6625</v>
      </c>
      <c r="E191" s="116">
        <f>D191+E231-0.8*E271-E311</f>
        <v>5039</v>
      </c>
      <c r="F191" s="116">
        <f>E191+F231-0.8*F271-F311</f>
        <v>3453</v>
      </c>
      <c r="G191" s="116">
        <f>F191+G231-0.8*G271-G311</f>
        <v>2467</v>
      </c>
    </row>
    <row r="192" spans="1:7" ht="15.75" customHeight="1">
      <c r="A192" s="11"/>
      <c r="B192" s="47"/>
      <c r="C192" s="116"/>
      <c r="D192" s="116"/>
      <c r="E192" s="116"/>
      <c r="F192" s="116"/>
      <c r="G192" s="116"/>
    </row>
    <row r="193" spans="1:7" ht="81.75" customHeight="1">
      <c r="A193" s="79" t="s">
        <v>141</v>
      </c>
      <c r="B193" s="47" t="s">
        <v>21</v>
      </c>
      <c r="C193" s="116">
        <v>347</v>
      </c>
      <c r="D193" s="116">
        <f>C193+D233-0.8*D273-D313</f>
        <v>333</v>
      </c>
      <c r="E193" s="116">
        <f>D193+E233-0.8*E273-E313</f>
        <v>319</v>
      </c>
      <c r="F193" s="116">
        <f>E193+F233-0.8*F273-F313</f>
        <v>305</v>
      </c>
      <c r="G193" s="116">
        <f>F193+G233-0.8*G273-G313</f>
        <v>291</v>
      </c>
    </row>
    <row r="194" spans="1:7" ht="15">
      <c r="A194" s="11"/>
      <c r="B194" s="47"/>
      <c r="C194" s="116"/>
      <c r="D194" s="116"/>
      <c r="E194" s="116"/>
      <c r="F194" s="116"/>
      <c r="G194" s="116"/>
    </row>
    <row r="195" spans="1:7" ht="75">
      <c r="A195" s="80" t="s">
        <v>142</v>
      </c>
      <c r="B195" s="59" t="s">
        <v>21</v>
      </c>
      <c r="C195" s="116">
        <v>1352651</v>
      </c>
      <c r="D195" s="116">
        <f>C195+D235-0.8*D275-D315</f>
        <v>1428141</v>
      </c>
      <c r="E195" s="116">
        <f>D195+E235-0.8*E275-E315</f>
        <v>1520945</v>
      </c>
      <c r="F195" s="116">
        <f>E195+F235-0.8*F275-F315</f>
        <v>1529130</v>
      </c>
      <c r="G195" s="116">
        <f>F195+G235-0.8*G275-G315</f>
        <v>1531169</v>
      </c>
    </row>
    <row r="196" spans="1:7" ht="15">
      <c r="A196" s="11"/>
      <c r="B196" s="59"/>
      <c r="C196" s="120"/>
      <c r="D196" s="120"/>
      <c r="E196" s="120"/>
      <c r="F196" s="116"/>
      <c r="G196" s="116"/>
    </row>
    <row r="197" spans="1:7" ht="15">
      <c r="A197" s="79" t="s">
        <v>143</v>
      </c>
      <c r="B197" s="59" t="s">
        <v>21</v>
      </c>
      <c r="C197" s="120">
        <v>484902</v>
      </c>
      <c r="D197" s="180">
        <f>C197+D237-0.8*D277-D317</f>
        <v>463732</v>
      </c>
      <c r="E197" s="180">
        <f>D197+E237-0.8*E277-E317</f>
        <v>443379</v>
      </c>
      <c r="F197" s="180">
        <f>E197+F237-0.8*F277-F317</f>
        <v>423541</v>
      </c>
      <c r="G197" s="180">
        <f>F197+G237-0.8*G277-G317</f>
        <v>404068</v>
      </c>
    </row>
    <row r="198" spans="1:7" ht="15">
      <c r="A198" s="11"/>
      <c r="B198" s="59"/>
      <c r="C198" s="120"/>
      <c r="D198" s="120"/>
      <c r="E198" s="120"/>
      <c r="F198" s="116"/>
      <c r="G198" s="116"/>
    </row>
    <row r="199" spans="1:7" ht="45">
      <c r="A199" s="79" t="s">
        <v>144</v>
      </c>
      <c r="B199" s="59" t="s">
        <v>21</v>
      </c>
      <c r="C199" s="120">
        <v>384680</v>
      </c>
      <c r="D199" s="180">
        <f>C199+D239-0.8*D279-D319</f>
        <v>348415</v>
      </c>
      <c r="E199" s="180">
        <f>D199+E239-0.8*E279-E319</f>
        <v>396365</v>
      </c>
      <c r="F199" s="180">
        <f>E199+F239-0.8*F279-F319</f>
        <v>362371</v>
      </c>
      <c r="G199" s="180">
        <f>F199+G239-0.8*G279-G319</f>
        <v>327934</v>
      </c>
    </row>
    <row r="200" spans="1:7" ht="15">
      <c r="A200" s="11"/>
      <c r="B200" s="59"/>
      <c r="C200" s="120"/>
      <c r="D200" s="120"/>
      <c r="E200" s="120"/>
      <c r="F200" s="116"/>
      <c r="G200" s="116"/>
    </row>
    <row r="201" spans="1:7" ht="60">
      <c r="A201" s="79" t="s">
        <v>145</v>
      </c>
      <c r="B201" s="59" t="s">
        <v>21</v>
      </c>
      <c r="C201" s="120">
        <v>135542</v>
      </c>
      <c r="D201" s="180">
        <f>C201+D241-0.8*D281-D321</f>
        <v>128478</v>
      </c>
      <c r="E201" s="180">
        <f>D201+E241-0.8*E281-E321</f>
        <v>121593</v>
      </c>
      <c r="F201" s="180">
        <f>E201+F241-0.8*F281-F321</f>
        <v>114778</v>
      </c>
      <c r="G201" s="180">
        <f>F201+G241-0.8*G281-G321</f>
        <v>108122</v>
      </c>
    </row>
    <row r="202" spans="1:7" ht="15">
      <c r="A202" s="11"/>
      <c r="B202" s="52"/>
      <c r="C202" s="120"/>
      <c r="D202" s="120"/>
      <c r="E202" s="120"/>
      <c r="F202" s="116"/>
      <c r="G202" s="116"/>
    </row>
    <row r="203" spans="1:7" ht="30">
      <c r="A203" s="80" t="s">
        <v>146</v>
      </c>
      <c r="B203" s="59" t="s">
        <v>21</v>
      </c>
      <c r="C203" s="120">
        <v>0</v>
      </c>
      <c r="D203" s="180">
        <f>C203+D243-0.8*D283-D323</f>
        <v>0</v>
      </c>
      <c r="E203" s="180">
        <f>D203+E243-0.8*E283-E323</f>
        <v>0</v>
      </c>
      <c r="F203" s="180">
        <f>E203+F243-0.8*F283-F323</f>
        <v>0</v>
      </c>
      <c r="G203" s="180">
        <f>F203+G243-0.8*G283-G323</f>
        <v>0</v>
      </c>
    </row>
    <row r="204" spans="1:7" ht="15">
      <c r="A204" s="11"/>
      <c r="B204" s="52"/>
      <c r="C204" s="120"/>
      <c r="D204" s="120"/>
      <c r="E204" s="120"/>
      <c r="F204" s="116"/>
      <c r="G204" s="116"/>
    </row>
    <row r="205" spans="1:7" ht="45">
      <c r="A205" s="68" t="s">
        <v>162</v>
      </c>
      <c r="B205" s="47" t="s">
        <v>21</v>
      </c>
      <c r="C205" s="181">
        <f>C207+C209+C211+C213+C215+C217+C219+C221+C223+C225+C227+C229+C231+C233+C235+C237+C239+C241+C243</f>
        <v>1028040</v>
      </c>
      <c r="D205" s="181">
        <f>D207+D209+D211+D213+D215+D217+D219+D221+D223+D225+D227+D229+D231+D233+D235+D237+D239+D241+D243</f>
        <v>748613</v>
      </c>
      <c r="E205" s="181">
        <f>E207+E209+E211+E213+E215+E217+E219+E221+E223+E225+E227+E229+E231+E233+E235+E237+E239+E241+E243</f>
        <v>852475</v>
      </c>
      <c r="F205" s="181">
        <f>F207+F209+F211+F213+F215+F217+F219+F221+F223+F225+F227+F229+F231+F233+F235+F237+F239+F241+F243</f>
        <v>659540</v>
      </c>
      <c r="G205" s="181">
        <f>G207+G209+G211+G213+G215+G217+G219+G221+G223+G225+G227+G229+G231+G233+G235+G237+G239+G241+G243</f>
        <v>555635</v>
      </c>
    </row>
    <row r="206" spans="1:7" ht="63.75" customHeight="1">
      <c r="A206" s="75" t="s">
        <v>72</v>
      </c>
      <c r="B206" s="47"/>
      <c r="C206" s="116"/>
      <c r="D206" s="116"/>
      <c r="E206" s="116"/>
      <c r="F206" s="116"/>
      <c r="G206" s="116"/>
    </row>
    <row r="207" spans="1:7" ht="60">
      <c r="A207" s="79" t="s">
        <v>132</v>
      </c>
      <c r="B207" s="47" t="s">
        <v>21</v>
      </c>
      <c r="C207" s="116">
        <v>460</v>
      </c>
      <c r="D207" s="116">
        <v>500</v>
      </c>
      <c r="E207" s="116">
        <v>550</v>
      </c>
      <c r="F207" s="116">
        <v>620</v>
      </c>
      <c r="G207" s="116">
        <v>650</v>
      </c>
    </row>
    <row r="208" spans="1:7" ht="15">
      <c r="A208" s="11"/>
      <c r="B208" s="47"/>
      <c r="C208" s="116"/>
      <c r="D208" s="116"/>
      <c r="E208" s="116"/>
      <c r="F208" s="116"/>
      <c r="G208" s="116"/>
    </row>
    <row r="209" spans="1:7" ht="30">
      <c r="A209" s="79" t="s">
        <v>150</v>
      </c>
      <c r="B209" s="47" t="s">
        <v>21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</row>
    <row r="210" spans="1:7" ht="15">
      <c r="A210" s="11"/>
      <c r="B210" s="47"/>
      <c r="C210" s="116"/>
      <c r="D210" s="116"/>
      <c r="E210" s="116"/>
      <c r="F210" s="116"/>
      <c r="G210" s="116"/>
    </row>
    <row r="211" spans="1:7" ht="30">
      <c r="A211" s="79" t="s">
        <v>133</v>
      </c>
      <c r="B211" s="47" t="s">
        <v>21</v>
      </c>
      <c r="C211" s="116">
        <v>668178</v>
      </c>
      <c r="D211" s="116">
        <v>579310</v>
      </c>
      <c r="E211" s="116">
        <v>579900</v>
      </c>
      <c r="F211" s="116">
        <v>556700</v>
      </c>
      <c r="G211" s="116">
        <v>456500</v>
      </c>
    </row>
    <row r="212" spans="1:7" ht="15">
      <c r="A212" s="153"/>
      <c r="B212" s="47"/>
      <c r="C212" s="120"/>
      <c r="D212" s="120"/>
      <c r="E212" s="120"/>
      <c r="F212" s="120"/>
      <c r="G212" s="120"/>
    </row>
    <row r="213" spans="1:7" ht="75">
      <c r="A213" s="79" t="s">
        <v>148</v>
      </c>
      <c r="B213" s="47" t="s">
        <v>21</v>
      </c>
      <c r="C213" s="116">
        <v>9724</v>
      </c>
      <c r="D213" s="116">
        <v>10254</v>
      </c>
      <c r="E213" s="116">
        <v>10750</v>
      </c>
      <c r="F213" s="116">
        <v>11100</v>
      </c>
      <c r="G213" s="116">
        <v>11500</v>
      </c>
    </row>
    <row r="214" spans="1:7" ht="15">
      <c r="A214" s="61"/>
      <c r="B214" s="47"/>
      <c r="C214" s="35"/>
      <c r="D214" s="35"/>
      <c r="E214" s="116"/>
      <c r="F214" s="116"/>
      <c r="G214" s="116"/>
    </row>
    <row r="215" spans="1:7" ht="105">
      <c r="A215" s="80" t="s">
        <v>147</v>
      </c>
      <c r="B215" s="47" t="s">
        <v>21</v>
      </c>
      <c r="C215" s="116">
        <v>14069</v>
      </c>
      <c r="D215" s="116">
        <v>11700</v>
      </c>
      <c r="E215" s="116">
        <v>9500</v>
      </c>
      <c r="F215" s="116">
        <v>7300</v>
      </c>
      <c r="G215" s="116">
        <v>7100</v>
      </c>
    </row>
    <row r="216" spans="1:7" ht="15">
      <c r="A216" s="151"/>
      <c r="B216" s="47"/>
      <c r="C216" s="116"/>
      <c r="D216" s="116"/>
      <c r="E216" s="116"/>
      <c r="F216" s="116"/>
      <c r="G216" s="116"/>
    </row>
    <row r="217" spans="1:7" ht="15">
      <c r="A217" s="79" t="s">
        <v>134</v>
      </c>
      <c r="B217" s="47" t="s">
        <v>21</v>
      </c>
      <c r="C217" s="116">
        <v>0</v>
      </c>
      <c r="D217" s="116">
        <v>540</v>
      </c>
      <c r="E217" s="116">
        <v>510</v>
      </c>
      <c r="F217" s="116">
        <v>550</v>
      </c>
      <c r="G217" s="116">
        <v>500</v>
      </c>
    </row>
    <row r="218" spans="1:7" ht="15">
      <c r="A218" s="11"/>
      <c r="B218" s="47"/>
      <c r="C218" s="116"/>
      <c r="D218" s="116"/>
      <c r="E218" s="116"/>
      <c r="F218" s="116"/>
      <c r="G218" s="116"/>
    </row>
    <row r="219" spans="1:8" ht="60">
      <c r="A219" s="79" t="s">
        <v>135</v>
      </c>
      <c r="B219" s="47" t="s">
        <v>21</v>
      </c>
      <c r="C219" s="116">
        <v>11753</v>
      </c>
      <c r="D219" s="116">
        <v>11779</v>
      </c>
      <c r="E219" s="116">
        <v>8245</v>
      </c>
      <c r="F219" s="116">
        <v>5770</v>
      </c>
      <c r="G219" s="116">
        <v>4035</v>
      </c>
      <c r="H219" s="121"/>
    </row>
    <row r="220" spans="1:7" ht="15">
      <c r="A220" s="11"/>
      <c r="B220" s="47"/>
      <c r="C220" s="116"/>
      <c r="D220" s="116"/>
      <c r="E220" s="116"/>
      <c r="F220" s="116"/>
      <c r="G220" s="116"/>
    </row>
    <row r="221" spans="1:7" ht="45.75" customHeight="1">
      <c r="A221" s="80" t="s">
        <v>137</v>
      </c>
      <c r="B221" s="47" t="s">
        <v>21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</row>
    <row r="222" spans="1:7" ht="15">
      <c r="A222" s="11"/>
      <c r="B222" s="47"/>
      <c r="C222" s="116"/>
      <c r="D222" s="116"/>
      <c r="E222" s="116"/>
      <c r="F222" s="116"/>
      <c r="G222" s="116"/>
    </row>
    <row r="223" spans="1:7" ht="33" customHeight="1">
      <c r="A223" s="79" t="s">
        <v>136</v>
      </c>
      <c r="B223" s="47" t="s">
        <v>21</v>
      </c>
      <c r="C223" s="116">
        <v>53057</v>
      </c>
      <c r="D223" s="116">
        <v>1000</v>
      </c>
      <c r="E223" s="116">
        <v>1200</v>
      </c>
      <c r="F223" s="116">
        <v>1300</v>
      </c>
      <c r="G223" s="116">
        <v>1500</v>
      </c>
    </row>
    <row r="224" spans="1:7" ht="15">
      <c r="A224" s="11"/>
      <c r="B224" s="47"/>
      <c r="C224" s="116"/>
      <c r="D224" s="116"/>
      <c r="E224" s="116"/>
      <c r="F224" s="116"/>
      <c r="G224" s="116"/>
    </row>
    <row r="225" spans="1:7" ht="30">
      <c r="A225" s="79" t="s">
        <v>138</v>
      </c>
      <c r="B225" s="47" t="s">
        <v>21</v>
      </c>
      <c r="C225" s="116">
        <v>2878</v>
      </c>
      <c r="D225" s="116">
        <v>630</v>
      </c>
      <c r="E225" s="116">
        <v>1800</v>
      </c>
      <c r="F225" s="116">
        <v>1850</v>
      </c>
      <c r="G225" s="116">
        <v>2100</v>
      </c>
    </row>
    <row r="226" spans="1:7" ht="15">
      <c r="A226" s="11"/>
      <c r="B226" s="47"/>
      <c r="C226" s="116"/>
      <c r="D226" s="116"/>
      <c r="E226" s="116"/>
      <c r="F226" s="116"/>
      <c r="G226" s="116"/>
    </row>
    <row r="227" spans="1:7" ht="30" customHeight="1">
      <c r="A227" s="80" t="s">
        <v>139</v>
      </c>
      <c r="B227" s="47" t="s">
        <v>21</v>
      </c>
      <c r="C227" s="116">
        <v>0</v>
      </c>
      <c r="D227" s="116">
        <v>500</v>
      </c>
      <c r="E227" s="116">
        <v>600</v>
      </c>
      <c r="F227" s="116">
        <v>400</v>
      </c>
      <c r="G227" s="116">
        <v>700</v>
      </c>
    </row>
    <row r="228" spans="1:7" ht="15">
      <c r="A228" s="11"/>
      <c r="B228" s="47"/>
      <c r="C228" s="116"/>
      <c r="D228" s="116"/>
      <c r="E228" s="116"/>
      <c r="F228" s="116"/>
      <c r="G228" s="116"/>
    </row>
    <row r="229" spans="1:7" ht="45.75" customHeight="1">
      <c r="A229" s="79" t="s">
        <v>140</v>
      </c>
      <c r="B229" s="47" t="s">
        <v>21</v>
      </c>
      <c r="C229" s="116">
        <v>16833</v>
      </c>
      <c r="D229" s="116">
        <v>12500</v>
      </c>
      <c r="E229" s="116">
        <v>12420</v>
      </c>
      <c r="F229" s="116">
        <v>12200</v>
      </c>
      <c r="G229" s="116">
        <v>12350</v>
      </c>
    </row>
    <row r="230" spans="1:7" ht="15">
      <c r="A230" s="11"/>
      <c r="B230" s="47"/>
      <c r="C230" s="116"/>
      <c r="D230" s="116"/>
      <c r="E230" s="116"/>
      <c r="F230" s="116"/>
      <c r="G230" s="116"/>
    </row>
    <row r="231" spans="1:7" ht="60.75" customHeight="1">
      <c r="A231" s="80" t="s">
        <v>149</v>
      </c>
      <c r="B231" s="47" t="s">
        <v>21</v>
      </c>
      <c r="C231" s="116">
        <v>681</v>
      </c>
      <c r="D231" s="116">
        <v>500</v>
      </c>
      <c r="E231" s="116">
        <v>0</v>
      </c>
      <c r="F231" s="116">
        <v>0</v>
      </c>
      <c r="G231" s="116">
        <v>1000</v>
      </c>
    </row>
    <row r="232" spans="1:7" ht="15">
      <c r="A232" s="11"/>
      <c r="B232" s="47"/>
      <c r="C232" s="116"/>
      <c r="D232" s="116"/>
      <c r="E232" s="116"/>
      <c r="F232" s="116"/>
      <c r="G232" s="116"/>
    </row>
    <row r="233" spans="1:7" ht="77.25" customHeight="1">
      <c r="A233" s="79" t="s">
        <v>141</v>
      </c>
      <c r="B233" s="47" t="s">
        <v>21</v>
      </c>
      <c r="C233" s="6">
        <v>302</v>
      </c>
      <c r="D233" s="116">
        <v>0</v>
      </c>
      <c r="E233" s="116">
        <v>0</v>
      </c>
      <c r="F233" s="116">
        <v>0</v>
      </c>
      <c r="G233" s="116">
        <v>0</v>
      </c>
    </row>
    <row r="234" spans="1:7" ht="15">
      <c r="A234" s="11"/>
      <c r="B234" s="47"/>
      <c r="C234" s="116"/>
      <c r="D234" s="116"/>
      <c r="E234" s="116"/>
      <c r="F234" s="116"/>
      <c r="G234" s="116"/>
    </row>
    <row r="235" spans="1:7" ht="75">
      <c r="A235" s="80" t="s">
        <v>142</v>
      </c>
      <c r="B235" s="59" t="s">
        <v>21</v>
      </c>
      <c r="C235" s="116">
        <v>106670</v>
      </c>
      <c r="D235" s="116">
        <v>100200</v>
      </c>
      <c r="E235" s="116">
        <v>122000</v>
      </c>
      <c r="F235" s="116">
        <v>40000</v>
      </c>
      <c r="G235" s="116">
        <v>35400</v>
      </c>
    </row>
    <row r="236" spans="1:7" ht="15">
      <c r="A236" s="11"/>
      <c r="B236" s="59"/>
      <c r="C236" s="120"/>
      <c r="D236" s="120"/>
      <c r="E236" s="120"/>
      <c r="F236" s="116"/>
      <c r="G236" s="116"/>
    </row>
    <row r="237" spans="1:7" ht="15">
      <c r="A237" s="79" t="s">
        <v>143</v>
      </c>
      <c r="B237" s="59" t="s">
        <v>21</v>
      </c>
      <c r="C237" s="120">
        <v>1731</v>
      </c>
      <c r="D237" s="120">
        <v>1200</v>
      </c>
      <c r="E237" s="120">
        <v>2000</v>
      </c>
      <c r="F237" s="116">
        <v>2550</v>
      </c>
      <c r="G237" s="116">
        <v>2600</v>
      </c>
    </row>
    <row r="238" spans="1:7" ht="15">
      <c r="A238" s="11"/>
      <c r="B238" s="59"/>
      <c r="C238" s="120"/>
      <c r="D238" s="120"/>
      <c r="E238" s="120"/>
      <c r="F238" s="116"/>
      <c r="G238" s="116"/>
    </row>
    <row r="239" spans="1:7" ht="45">
      <c r="A239" s="79" t="s">
        <v>144</v>
      </c>
      <c r="B239" s="59" t="s">
        <v>21</v>
      </c>
      <c r="C239" s="120">
        <v>110151</v>
      </c>
      <c r="D239" s="120">
        <v>15300</v>
      </c>
      <c r="E239" s="120">
        <v>100000</v>
      </c>
      <c r="F239" s="116">
        <v>16000</v>
      </c>
      <c r="G239" s="116">
        <v>16200</v>
      </c>
    </row>
    <row r="240" spans="1:7" ht="15">
      <c r="A240" s="11"/>
      <c r="B240" s="59"/>
      <c r="C240" s="120"/>
      <c r="D240" s="120"/>
      <c r="E240" s="120"/>
      <c r="F240" s="116"/>
      <c r="G240" s="116"/>
    </row>
    <row r="241" spans="1:7" ht="60">
      <c r="A241" s="79" t="s">
        <v>145</v>
      </c>
      <c r="B241" s="59" t="s">
        <v>21</v>
      </c>
      <c r="C241" s="120">
        <v>31553</v>
      </c>
      <c r="D241" s="184">
        <v>2700</v>
      </c>
      <c r="E241" s="185">
        <v>3000</v>
      </c>
      <c r="F241" s="186">
        <v>3200</v>
      </c>
      <c r="G241" s="187">
        <v>3500</v>
      </c>
    </row>
    <row r="242" spans="1:7" ht="15">
      <c r="A242" s="11"/>
      <c r="B242" s="52"/>
      <c r="C242" s="120"/>
      <c r="D242" s="120"/>
      <c r="E242" s="120"/>
      <c r="F242" s="116"/>
      <c r="G242" s="116"/>
    </row>
    <row r="243" spans="1:7" ht="30">
      <c r="A243" s="80" t="s">
        <v>146</v>
      </c>
      <c r="B243" s="59" t="s">
        <v>21</v>
      </c>
      <c r="C243" s="120">
        <v>0</v>
      </c>
      <c r="D243" s="120">
        <v>0</v>
      </c>
      <c r="E243" s="120">
        <v>0</v>
      </c>
      <c r="F243" s="116">
        <v>0</v>
      </c>
      <c r="G243" s="116">
        <v>0</v>
      </c>
    </row>
    <row r="244" spans="1:7" ht="15">
      <c r="A244" s="11"/>
      <c r="B244" s="52"/>
      <c r="C244" s="120"/>
      <c r="D244" s="120"/>
      <c r="E244" s="120"/>
      <c r="F244" s="116"/>
      <c r="G244" s="116"/>
    </row>
    <row r="245" spans="1:7" ht="30">
      <c r="A245" s="66" t="s">
        <v>163</v>
      </c>
      <c r="B245" s="47" t="s">
        <v>21</v>
      </c>
      <c r="C245" s="181">
        <f>C247+C249+C251+C253+C255+C257+C259+C261+C263+C265+C267+C269+C271+C273+C275+C277+C279+C281+C283</f>
        <v>123049</v>
      </c>
      <c r="D245" s="181">
        <f>D247+D249+D251+D253+D255+D257+D259+D261+D263+D265+D267+D269+D271+D273+D275+D277+D279+D281+D283</f>
        <v>84958</v>
      </c>
      <c r="E245" s="181">
        <f>E247+E249+E251+E253+E255+E257+E259+E261+E263+E265+E267+E269+E271+E273+E275+E277+E279+E281+E283</f>
        <v>85840</v>
      </c>
      <c r="F245" s="181">
        <f>F247+F249+F251+F253+F255+F257+F259+F261+F263+F265+F267+F269+F271+F273+F275+F277+F279+F281+F283</f>
        <v>76080</v>
      </c>
      <c r="G245" s="181">
        <f>G247+G249+G251+G253+G255+G257+G259+G261+G263+G265+G267+G269+G271+G273+G275+G277+G279+G281+G283</f>
        <v>92470</v>
      </c>
    </row>
    <row r="246" spans="1:7" ht="61.5">
      <c r="A246" s="75" t="s">
        <v>72</v>
      </c>
      <c r="B246" s="47"/>
      <c r="C246" s="116"/>
      <c r="D246" s="116"/>
      <c r="E246" s="116"/>
      <c r="F246" s="116"/>
      <c r="G246" s="116"/>
    </row>
    <row r="247" spans="1:7" ht="60">
      <c r="A247" s="79" t="s">
        <v>132</v>
      </c>
      <c r="B247" s="47" t="s">
        <v>21</v>
      </c>
      <c r="C247" s="116">
        <v>111</v>
      </c>
      <c r="D247" s="183">
        <v>230</v>
      </c>
      <c r="E247" s="187">
        <v>240</v>
      </c>
      <c r="F247" s="187">
        <v>250</v>
      </c>
      <c r="G247" s="187">
        <v>200</v>
      </c>
    </row>
    <row r="248" spans="1:7" ht="15">
      <c r="A248" s="11"/>
      <c r="B248" s="47"/>
      <c r="C248" s="116"/>
      <c r="D248" s="116"/>
      <c r="E248" s="116"/>
      <c r="F248" s="116"/>
      <c r="G248" s="116"/>
    </row>
    <row r="249" spans="1:7" ht="30">
      <c r="A249" s="79" t="s">
        <v>150</v>
      </c>
      <c r="B249" s="47" t="s">
        <v>21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</row>
    <row r="250" spans="1:7" ht="15">
      <c r="A250" s="11"/>
      <c r="B250" s="47"/>
      <c r="C250" s="116"/>
      <c r="D250" s="116"/>
      <c r="E250" s="116"/>
      <c r="F250" s="116"/>
      <c r="G250" s="116"/>
    </row>
    <row r="251" spans="1:7" ht="30">
      <c r="A251" s="79" t="s">
        <v>133</v>
      </c>
      <c r="B251" s="47" t="s">
        <v>21</v>
      </c>
      <c r="C251" s="116">
        <v>33906</v>
      </c>
      <c r="D251" s="116">
        <v>21100</v>
      </c>
      <c r="E251" s="116">
        <v>22050</v>
      </c>
      <c r="F251" s="116">
        <v>23000</v>
      </c>
      <c r="G251" s="116">
        <v>23900</v>
      </c>
    </row>
    <row r="252" spans="1:7" ht="15">
      <c r="A252" s="153"/>
      <c r="B252" s="47"/>
      <c r="C252" s="120"/>
      <c r="D252" s="120"/>
      <c r="E252" s="120"/>
      <c r="F252" s="120"/>
      <c r="G252" s="120"/>
    </row>
    <row r="253" spans="1:7" ht="75">
      <c r="A253" s="79" t="s">
        <v>148</v>
      </c>
      <c r="B253" s="47" t="s">
        <v>21</v>
      </c>
      <c r="C253" s="116">
        <v>1285</v>
      </c>
      <c r="D253" s="116">
        <v>1300</v>
      </c>
      <c r="E253" s="116">
        <v>1250</v>
      </c>
      <c r="F253" s="116">
        <v>1200</v>
      </c>
      <c r="G253" s="116">
        <v>1300</v>
      </c>
    </row>
    <row r="254" spans="1:7" ht="15">
      <c r="A254" s="110"/>
      <c r="B254" s="47"/>
      <c r="C254" s="116"/>
      <c r="D254" s="116"/>
      <c r="E254" s="116"/>
      <c r="F254" s="116"/>
      <c r="G254" s="116"/>
    </row>
    <row r="255" spans="1:7" ht="105">
      <c r="A255" s="80" t="s">
        <v>147</v>
      </c>
      <c r="B255" s="47" t="s">
        <v>21</v>
      </c>
      <c r="C255" s="116">
        <v>753</v>
      </c>
      <c r="D255" s="116">
        <v>680</v>
      </c>
      <c r="E255" s="116">
        <v>800</v>
      </c>
      <c r="F255" s="116">
        <v>880</v>
      </c>
      <c r="G255" s="116">
        <v>990</v>
      </c>
    </row>
    <row r="256" spans="1:7" ht="15">
      <c r="A256" s="151"/>
      <c r="B256" s="47"/>
      <c r="C256" s="116"/>
      <c r="D256" s="116"/>
      <c r="E256" s="116"/>
      <c r="F256" s="116"/>
      <c r="G256" s="116"/>
    </row>
    <row r="257" spans="1:7" ht="15">
      <c r="A257" s="79" t="s">
        <v>134</v>
      </c>
      <c r="B257" s="47" t="s">
        <v>21</v>
      </c>
      <c r="C257" s="116">
        <v>0</v>
      </c>
      <c r="D257" s="116">
        <v>400</v>
      </c>
      <c r="E257" s="116">
        <v>350</v>
      </c>
      <c r="F257" s="116">
        <v>300</v>
      </c>
      <c r="G257" s="116">
        <v>400</v>
      </c>
    </row>
    <row r="258" spans="1:7" ht="15">
      <c r="A258" s="11"/>
      <c r="B258" s="47"/>
      <c r="C258" s="116"/>
      <c r="D258" s="116"/>
      <c r="E258" s="116"/>
      <c r="F258" s="116"/>
      <c r="G258" s="116"/>
    </row>
    <row r="259" spans="1:7" ht="60">
      <c r="A259" s="79" t="s">
        <v>135</v>
      </c>
      <c r="B259" s="47" t="s">
        <v>21</v>
      </c>
      <c r="C259" s="116">
        <v>430</v>
      </c>
      <c r="D259" s="116">
        <v>2400</v>
      </c>
      <c r="E259" s="116">
        <v>2300</v>
      </c>
      <c r="F259" s="116">
        <v>2250</v>
      </c>
      <c r="G259" s="116">
        <v>2500</v>
      </c>
    </row>
    <row r="260" spans="1:7" ht="15">
      <c r="A260" s="11"/>
      <c r="B260" s="47"/>
      <c r="C260" s="116"/>
      <c r="D260" s="116"/>
      <c r="E260" s="116"/>
      <c r="F260" s="116"/>
      <c r="G260" s="116"/>
    </row>
    <row r="261" spans="1:7" ht="46.5" customHeight="1">
      <c r="A261" s="80" t="s">
        <v>137</v>
      </c>
      <c r="B261" s="47" t="s">
        <v>21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</row>
    <row r="262" spans="1:7" ht="15">
      <c r="A262" s="11"/>
      <c r="B262" s="47"/>
      <c r="C262" s="116"/>
      <c r="D262" s="116"/>
      <c r="E262" s="116"/>
      <c r="F262" s="116"/>
      <c r="G262" s="116"/>
    </row>
    <row r="263" spans="1:7" ht="33.75" customHeight="1">
      <c r="A263" s="79" t="s">
        <v>136</v>
      </c>
      <c r="B263" s="47" t="s">
        <v>21</v>
      </c>
      <c r="C263" s="116">
        <v>0</v>
      </c>
      <c r="D263" s="116">
        <v>500</v>
      </c>
      <c r="E263" s="116">
        <v>600</v>
      </c>
      <c r="F263" s="116">
        <v>400</v>
      </c>
      <c r="G263" s="116">
        <v>300</v>
      </c>
    </row>
    <row r="264" spans="1:7" ht="15">
      <c r="A264" s="11"/>
      <c r="B264" s="47"/>
      <c r="C264" s="116"/>
      <c r="D264" s="116"/>
      <c r="E264" s="116"/>
      <c r="F264" s="116"/>
      <c r="G264" s="116"/>
    </row>
    <row r="265" spans="1:7" ht="30">
      <c r="A265" s="79" t="s">
        <v>138</v>
      </c>
      <c r="B265" s="47" t="s">
        <v>21</v>
      </c>
      <c r="C265" s="116">
        <v>2660</v>
      </c>
      <c r="D265" s="116">
        <v>1500</v>
      </c>
      <c r="E265" s="116">
        <v>1700</v>
      </c>
      <c r="F265" s="116">
        <v>1200</v>
      </c>
      <c r="G265" s="116">
        <v>900</v>
      </c>
    </row>
    <row r="266" spans="1:7" ht="15">
      <c r="A266" s="11"/>
      <c r="B266" s="47"/>
      <c r="C266" s="116"/>
      <c r="D266" s="116"/>
      <c r="E266" s="116"/>
      <c r="F266" s="116"/>
      <c r="G266" s="116"/>
    </row>
    <row r="267" spans="1:7" ht="34.5" customHeight="1">
      <c r="A267" s="80" t="s">
        <v>139</v>
      </c>
      <c r="B267" s="47" t="s">
        <v>21</v>
      </c>
      <c r="C267" s="116">
        <v>158</v>
      </c>
      <c r="D267" s="116">
        <v>198</v>
      </c>
      <c r="E267" s="116">
        <v>150</v>
      </c>
      <c r="F267" s="116">
        <v>100</v>
      </c>
      <c r="G267" s="116">
        <v>230</v>
      </c>
    </row>
    <row r="268" spans="1:7" ht="15">
      <c r="A268" s="11"/>
      <c r="B268" s="47"/>
      <c r="C268" s="116"/>
      <c r="D268" s="116"/>
      <c r="E268" s="116"/>
      <c r="F268" s="116"/>
      <c r="G268" s="116"/>
    </row>
    <row r="269" spans="1:7" ht="49.5" customHeight="1">
      <c r="A269" s="79" t="s">
        <v>140</v>
      </c>
      <c r="B269" s="47" t="s">
        <v>21</v>
      </c>
      <c r="C269" s="116">
        <v>11116</v>
      </c>
      <c r="D269" s="116">
        <v>12000</v>
      </c>
      <c r="E269" s="116">
        <v>11800</v>
      </c>
      <c r="F269" s="116">
        <v>1400</v>
      </c>
      <c r="G269" s="116">
        <v>14000</v>
      </c>
    </row>
    <row r="270" spans="1:7" ht="15">
      <c r="A270" s="11"/>
      <c r="B270" s="47"/>
      <c r="C270" s="116"/>
      <c r="D270" s="116"/>
      <c r="E270" s="116"/>
      <c r="F270" s="116"/>
      <c r="G270" s="116"/>
    </row>
    <row r="271" spans="1:7" ht="66.75" customHeight="1">
      <c r="A271" s="80" t="s">
        <v>149</v>
      </c>
      <c r="B271" s="47" t="s">
        <v>21</v>
      </c>
      <c r="C271" s="116">
        <v>0</v>
      </c>
      <c r="D271" s="116">
        <v>300</v>
      </c>
      <c r="E271" s="116">
        <v>0</v>
      </c>
      <c r="F271" s="116">
        <v>0</v>
      </c>
      <c r="G271" s="116">
        <v>500</v>
      </c>
    </row>
    <row r="272" spans="1:7" ht="15">
      <c r="A272" s="11"/>
      <c r="B272" s="47"/>
      <c r="C272" s="116"/>
      <c r="D272" s="116"/>
      <c r="E272" s="116"/>
      <c r="F272" s="116"/>
      <c r="G272" s="116"/>
    </row>
    <row r="273" spans="1:7" ht="80.25" customHeight="1">
      <c r="A273" s="79" t="s">
        <v>141</v>
      </c>
      <c r="B273" s="47" t="s">
        <v>21</v>
      </c>
      <c r="C273" s="116">
        <v>0</v>
      </c>
      <c r="D273" s="116">
        <v>0</v>
      </c>
      <c r="E273" s="116">
        <v>0</v>
      </c>
      <c r="F273" s="116">
        <v>0</v>
      </c>
      <c r="G273" s="116">
        <v>0</v>
      </c>
    </row>
    <row r="274" spans="1:7" ht="15">
      <c r="A274" s="11"/>
      <c r="B274" s="47"/>
      <c r="C274" s="116"/>
      <c r="D274" s="116"/>
      <c r="E274" s="116"/>
      <c r="F274" s="116"/>
      <c r="G274" s="116"/>
    </row>
    <row r="275" spans="1:7" ht="75">
      <c r="A275" s="80" t="s">
        <v>142</v>
      </c>
      <c r="B275" s="59" t="s">
        <v>21</v>
      </c>
      <c r="C275" s="116">
        <v>16707</v>
      </c>
      <c r="D275" s="182">
        <v>20000</v>
      </c>
      <c r="E275" s="183">
        <v>25000</v>
      </c>
      <c r="F275" s="183">
        <v>28200</v>
      </c>
      <c r="G275" s="183">
        <v>30100</v>
      </c>
    </row>
    <row r="276" spans="1:7" ht="15">
      <c r="A276" s="11"/>
      <c r="B276" s="59"/>
      <c r="C276" s="120"/>
      <c r="D276" s="120"/>
      <c r="E276" s="120"/>
      <c r="F276" s="116"/>
      <c r="G276" s="116"/>
    </row>
    <row r="277" spans="1:7" ht="15">
      <c r="A277" s="79" t="s">
        <v>143</v>
      </c>
      <c r="B277" s="59" t="s">
        <v>21</v>
      </c>
      <c r="C277" s="120">
        <v>4230</v>
      </c>
      <c r="D277" s="120">
        <v>4150</v>
      </c>
      <c r="E277" s="120">
        <v>4200</v>
      </c>
      <c r="F277" s="116">
        <v>4300</v>
      </c>
      <c r="G277" s="116">
        <v>3950</v>
      </c>
    </row>
    <row r="278" spans="1:7" ht="15">
      <c r="A278" s="11"/>
      <c r="B278" s="59"/>
      <c r="C278" s="120"/>
      <c r="D278" s="120"/>
      <c r="E278" s="120"/>
      <c r="F278" s="116"/>
      <c r="G278" s="116"/>
    </row>
    <row r="279" spans="1:7" ht="45">
      <c r="A279" s="79" t="s">
        <v>144</v>
      </c>
      <c r="B279" s="59" t="s">
        <v>21</v>
      </c>
      <c r="C279" s="120">
        <v>13514</v>
      </c>
      <c r="D279" s="120">
        <v>20000</v>
      </c>
      <c r="E279" s="120">
        <v>15200</v>
      </c>
      <c r="F279" s="116">
        <v>12400</v>
      </c>
      <c r="G279" s="116">
        <v>13000</v>
      </c>
    </row>
    <row r="280" spans="1:7" ht="15">
      <c r="A280" s="11"/>
      <c r="B280" s="59"/>
      <c r="C280" s="120"/>
      <c r="D280" s="120"/>
      <c r="E280" s="120"/>
      <c r="F280" s="116"/>
      <c r="G280" s="116"/>
    </row>
    <row r="281" spans="1:7" ht="60">
      <c r="A281" s="79" t="s">
        <v>145</v>
      </c>
      <c r="B281" s="59" t="s">
        <v>21</v>
      </c>
      <c r="C281" s="120">
        <v>38179</v>
      </c>
      <c r="D281" s="120">
        <v>200</v>
      </c>
      <c r="E281" s="120">
        <v>200</v>
      </c>
      <c r="F281" s="116">
        <v>200</v>
      </c>
      <c r="G281" s="116">
        <v>200</v>
      </c>
    </row>
    <row r="282" spans="1:7" ht="15">
      <c r="A282" s="11"/>
      <c r="B282" s="52"/>
      <c r="C282" s="120"/>
      <c r="D282" s="120"/>
      <c r="E282" s="120"/>
      <c r="F282" s="116"/>
      <c r="G282" s="116"/>
    </row>
    <row r="283" spans="1:7" ht="30">
      <c r="A283" s="80" t="s">
        <v>146</v>
      </c>
      <c r="B283" s="59" t="s">
        <v>21</v>
      </c>
      <c r="C283" s="120"/>
      <c r="D283" s="120"/>
      <c r="E283" s="120"/>
      <c r="F283" s="116"/>
      <c r="G283" s="116"/>
    </row>
    <row r="284" spans="1:7" ht="15">
      <c r="A284" s="11"/>
      <c r="B284" s="52"/>
      <c r="C284" s="120"/>
      <c r="D284" s="120"/>
      <c r="E284" s="120"/>
      <c r="F284" s="116"/>
      <c r="G284" s="116"/>
    </row>
    <row r="285" spans="1:7" ht="75.75">
      <c r="A285" s="66" t="s">
        <v>164</v>
      </c>
      <c r="B285" s="47" t="s">
        <v>21</v>
      </c>
      <c r="C285" s="181">
        <f>C287+C289+C291+C293+C295+C297+C299+C301+C303+C305+C307+C309+C311+C313+C315+C317+C319+C321</f>
        <v>534813</v>
      </c>
      <c r="D285" s="181">
        <f>D287+D289+D291+D293+D295+D297+D299+D301+D303+D305+D307+D309+D311+D313+D315+D317+D319+D321+D323</f>
        <v>561604</v>
      </c>
      <c r="E285" s="181">
        <f>E287+E289+E291+E293+E295+E297+E299+E301+E303+E305+E307+E309+E311+E313+E315+E317+E319+E321+E323</f>
        <v>592438</v>
      </c>
      <c r="F285" s="181">
        <f>F287+F289+F291+F293+F295+F297+F299+F301+F303+F305+F307+F309+F311+F313+F315+F317+F319+F321+F323</f>
        <v>617459</v>
      </c>
      <c r="G285" s="181">
        <f>G287+G289+G291+G293+G295+G297+G299+G301+G303+G305+G307+G309+G311+G313+G315+G317+G319+G321+G323</f>
        <v>637082</v>
      </c>
    </row>
    <row r="286" spans="1:7" ht="33.75" customHeight="1">
      <c r="A286" s="75" t="s">
        <v>72</v>
      </c>
      <c r="B286" s="47"/>
      <c r="C286" s="116"/>
      <c r="D286" s="116"/>
      <c r="E286" s="116"/>
      <c r="F286" s="116"/>
      <c r="G286" s="116"/>
    </row>
    <row r="287" spans="1:7" ht="60">
      <c r="A287" s="79" t="s">
        <v>132</v>
      </c>
      <c r="B287" s="47" t="s">
        <v>21</v>
      </c>
      <c r="C287" s="116">
        <v>60916</v>
      </c>
      <c r="D287" s="116">
        <v>61280</v>
      </c>
      <c r="E287" s="116">
        <v>61300</v>
      </c>
      <c r="F287" s="116">
        <v>61340</v>
      </c>
      <c r="G287" s="116">
        <v>61380</v>
      </c>
    </row>
    <row r="288" spans="1:7" ht="15">
      <c r="A288" s="11"/>
      <c r="B288" s="47"/>
      <c r="C288" s="116"/>
      <c r="D288" s="116"/>
      <c r="E288" s="116"/>
      <c r="F288" s="116"/>
      <c r="G288" s="116"/>
    </row>
    <row r="289" spans="1:7" ht="30">
      <c r="A289" s="79" t="s">
        <v>150</v>
      </c>
      <c r="B289" s="47" t="s">
        <v>21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</row>
    <row r="290" spans="1:7" ht="15">
      <c r="A290" s="11"/>
      <c r="B290" s="47"/>
      <c r="C290" s="116"/>
      <c r="D290" s="116"/>
      <c r="E290" s="116"/>
      <c r="F290" s="116"/>
      <c r="G290" s="116"/>
    </row>
    <row r="291" spans="1:7" ht="30">
      <c r="A291" s="79" t="s">
        <v>133</v>
      </c>
      <c r="B291" s="47" t="s">
        <v>21</v>
      </c>
      <c r="C291" s="116">
        <v>266970</v>
      </c>
      <c r="D291" s="116">
        <v>290836</v>
      </c>
      <c r="E291" s="116">
        <v>315382</v>
      </c>
      <c r="F291" s="116">
        <v>338865</v>
      </c>
      <c r="G291" s="116">
        <v>357900</v>
      </c>
    </row>
    <row r="292" spans="1:7" ht="15">
      <c r="A292" s="154"/>
      <c r="B292" s="47"/>
      <c r="C292" s="116"/>
      <c r="D292" s="116"/>
      <c r="E292" s="116"/>
      <c r="F292" s="116"/>
      <c r="G292" s="116"/>
    </row>
    <row r="293" spans="1:7" ht="80.25" customHeight="1">
      <c r="A293" s="79" t="s">
        <v>148</v>
      </c>
      <c r="B293" s="47" t="s">
        <v>21</v>
      </c>
      <c r="C293" s="116">
        <v>99555</v>
      </c>
      <c r="D293" s="116">
        <v>100980</v>
      </c>
      <c r="E293" s="116">
        <v>101418</v>
      </c>
      <c r="F293" s="116">
        <v>101873</v>
      </c>
      <c r="G293" s="116">
        <v>102343</v>
      </c>
    </row>
    <row r="294" spans="1:7" ht="15">
      <c r="A294" s="61"/>
      <c r="B294" s="47"/>
      <c r="C294" s="35"/>
      <c r="D294" s="35"/>
      <c r="E294" s="35"/>
      <c r="F294" s="35"/>
      <c r="G294" s="35"/>
    </row>
    <row r="295" spans="1:7" ht="105">
      <c r="A295" s="80" t="s">
        <v>147</v>
      </c>
      <c r="B295" s="188" t="s">
        <v>21</v>
      </c>
      <c r="C295" s="116">
        <v>10155</v>
      </c>
      <c r="D295" s="116">
        <v>10597</v>
      </c>
      <c r="E295" s="116">
        <v>10945</v>
      </c>
      <c r="F295" s="116">
        <v>11200</v>
      </c>
      <c r="G295" s="116">
        <v>11445</v>
      </c>
    </row>
    <row r="296" spans="1:7" ht="15">
      <c r="A296" s="110"/>
      <c r="B296" s="47"/>
      <c r="C296" s="116"/>
      <c r="D296" s="116"/>
      <c r="E296" s="116"/>
      <c r="F296" s="116"/>
      <c r="G296" s="116"/>
    </row>
    <row r="297" spans="1:7" ht="15">
      <c r="A297" s="79" t="s">
        <v>134</v>
      </c>
      <c r="B297" s="47" t="s">
        <v>21</v>
      </c>
      <c r="C297" s="116">
        <v>147</v>
      </c>
      <c r="D297" s="116">
        <v>152</v>
      </c>
      <c r="E297" s="116">
        <v>160</v>
      </c>
      <c r="F297" s="116">
        <v>172</v>
      </c>
      <c r="G297" s="116">
        <v>177</v>
      </c>
    </row>
    <row r="298" spans="1:7" ht="15">
      <c r="A298" s="11"/>
      <c r="B298" s="47"/>
      <c r="C298" s="116"/>
      <c r="D298" s="116"/>
      <c r="E298" s="116"/>
      <c r="F298" s="116"/>
      <c r="G298" s="116"/>
    </row>
    <row r="299" spans="1:7" ht="60">
      <c r="A299" s="79" t="s">
        <v>135</v>
      </c>
      <c r="B299" s="47" t="s">
        <v>21</v>
      </c>
      <c r="C299" s="116">
        <v>17836</v>
      </c>
      <c r="D299" s="116">
        <v>18780</v>
      </c>
      <c r="E299" s="116">
        <v>19356</v>
      </c>
      <c r="F299" s="116">
        <v>19698</v>
      </c>
      <c r="G299" s="116">
        <v>19847</v>
      </c>
    </row>
    <row r="300" spans="1:7" ht="15">
      <c r="A300" s="11"/>
      <c r="B300" s="47"/>
      <c r="C300" s="116"/>
      <c r="D300" s="116"/>
      <c r="E300" s="116"/>
      <c r="F300" s="116"/>
      <c r="G300" s="116"/>
    </row>
    <row r="301" spans="1:7" ht="47.25" customHeight="1">
      <c r="A301" s="80" t="s">
        <v>137</v>
      </c>
      <c r="B301" s="47" t="s">
        <v>21</v>
      </c>
      <c r="C301" s="116">
        <v>52</v>
      </c>
      <c r="D301" s="116">
        <v>51</v>
      </c>
      <c r="E301" s="116">
        <v>50</v>
      </c>
      <c r="F301" s="116">
        <v>50</v>
      </c>
      <c r="G301" s="116">
        <v>50</v>
      </c>
    </row>
    <row r="302" spans="1:7" ht="15">
      <c r="A302" s="11"/>
      <c r="B302" s="47"/>
      <c r="C302" s="116"/>
      <c r="D302" s="116"/>
      <c r="E302" s="116"/>
      <c r="F302" s="116"/>
      <c r="G302" s="116"/>
    </row>
    <row r="303" spans="1:7" ht="30">
      <c r="A303" s="79" t="s">
        <v>136</v>
      </c>
      <c r="B303" s="47" t="s">
        <v>21</v>
      </c>
      <c r="C303" s="116">
        <v>17</v>
      </c>
      <c r="D303" s="116">
        <v>15</v>
      </c>
      <c r="E303" s="116">
        <v>15</v>
      </c>
      <c r="F303" s="116">
        <v>15</v>
      </c>
      <c r="G303" s="116">
        <v>15</v>
      </c>
    </row>
    <row r="304" spans="1:7" ht="15">
      <c r="A304" s="11"/>
      <c r="B304" s="47"/>
      <c r="C304" s="116"/>
      <c r="D304" s="116"/>
      <c r="E304" s="116"/>
      <c r="F304" s="116"/>
      <c r="G304" s="116"/>
    </row>
    <row r="305" spans="1:7" ht="30">
      <c r="A305" s="79" t="s">
        <v>138</v>
      </c>
      <c r="B305" s="47" t="s">
        <v>21</v>
      </c>
      <c r="C305" s="116">
        <v>1943</v>
      </c>
      <c r="D305" s="116">
        <v>1874</v>
      </c>
      <c r="E305" s="116">
        <v>1880</v>
      </c>
      <c r="F305" s="116">
        <v>1922</v>
      </c>
      <c r="G305" s="116">
        <v>1300</v>
      </c>
    </row>
    <row r="306" spans="1:7" ht="15">
      <c r="A306" s="11"/>
      <c r="B306" s="47"/>
      <c r="C306" s="116"/>
      <c r="D306" s="116"/>
      <c r="E306" s="116"/>
      <c r="F306" s="116"/>
      <c r="G306" s="116"/>
    </row>
    <row r="307" spans="1:7" ht="31.5" customHeight="1">
      <c r="A307" s="80" t="s">
        <v>139</v>
      </c>
      <c r="B307" s="47" t="s">
        <v>21</v>
      </c>
      <c r="C307" s="116">
        <v>384</v>
      </c>
      <c r="D307" s="116">
        <v>394</v>
      </c>
      <c r="E307" s="116">
        <v>408</v>
      </c>
      <c r="F307" s="116">
        <v>418</v>
      </c>
      <c r="G307" s="116">
        <v>433</v>
      </c>
    </row>
    <row r="308" spans="1:7" ht="15">
      <c r="A308" s="11"/>
      <c r="B308" s="47"/>
      <c r="C308" s="116"/>
      <c r="D308" s="116"/>
      <c r="E308" s="116"/>
      <c r="F308" s="116"/>
      <c r="G308" s="116"/>
    </row>
    <row r="309" spans="1:7" ht="45.75" customHeight="1">
      <c r="A309" s="79" t="s">
        <v>140</v>
      </c>
      <c r="B309" s="47" t="s">
        <v>21</v>
      </c>
      <c r="C309" s="116">
        <v>2127</v>
      </c>
      <c r="D309" s="116">
        <v>2116</v>
      </c>
      <c r="E309" s="116">
        <v>2120</v>
      </c>
      <c r="F309" s="116">
        <v>2174</v>
      </c>
      <c r="G309" s="116">
        <v>2165</v>
      </c>
    </row>
    <row r="310" spans="1:7" ht="15">
      <c r="A310" s="11"/>
      <c r="B310" s="47"/>
      <c r="C310" s="116"/>
      <c r="D310" s="116"/>
      <c r="E310" s="116"/>
      <c r="F310" s="116"/>
      <c r="G310" s="116"/>
    </row>
    <row r="311" spans="1:7" ht="61.5" customHeight="1">
      <c r="A311" s="80" t="s">
        <v>149</v>
      </c>
      <c r="B311" s="47" t="s">
        <v>21</v>
      </c>
      <c r="C311" s="116">
        <v>1576</v>
      </c>
      <c r="D311" s="116">
        <v>1586</v>
      </c>
      <c r="E311" s="116">
        <v>1586</v>
      </c>
      <c r="F311" s="116">
        <v>1586</v>
      </c>
      <c r="G311" s="116">
        <v>1586</v>
      </c>
    </row>
    <row r="312" spans="1:7" ht="15">
      <c r="A312" s="11"/>
      <c r="B312" s="47"/>
      <c r="C312" s="116"/>
      <c r="D312" s="116"/>
      <c r="E312" s="116"/>
      <c r="F312" s="116"/>
      <c r="G312" s="116"/>
    </row>
    <row r="313" spans="1:7" ht="81" customHeight="1">
      <c r="A313" s="79" t="s">
        <v>141</v>
      </c>
      <c r="B313" s="47" t="s">
        <v>21</v>
      </c>
      <c r="C313" s="116">
        <v>14</v>
      </c>
      <c r="D313" s="116">
        <v>14</v>
      </c>
      <c r="E313" s="116">
        <v>14</v>
      </c>
      <c r="F313" s="116">
        <v>14</v>
      </c>
      <c r="G313" s="116">
        <v>14</v>
      </c>
    </row>
    <row r="314" spans="1:7" ht="15">
      <c r="A314" s="11"/>
      <c r="B314" s="47"/>
      <c r="C314" s="116"/>
      <c r="D314" s="116"/>
      <c r="E314" s="116"/>
      <c r="F314" s="116"/>
      <c r="G314" s="116"/>
    </row>
    <row r="315" spans="1:7" ht="75">
      <c r="A315" s="80" t="s">
        <v>142</v>
      </c>
      <c r="B315" s="59" t="s">
        <v>21</v>
      </c>
      <c r="C315" s="116">
        <v>8705</v>
      </c>
      <c r="D315" s="116">
        <v>8710</v>
      </c>
      <c r="E315" s="116">
        <v>9196</v>
      </c>
      <c r="F315" s="116">
        <v>9255</v>
      </c>
      <c r="G315" s="116">
        <v>9281</v>
      </c>
    </row>
    <row r="316" spans="1:7" ht="15">
      <c r="A316" s="11"/>
      <c r="B316" s="59"/>
      <c r="C316" s="120"/>
      <c r="D316" s="120"/>
      <c r="E316" s="120"/>
      <c r="F316" s="116"/>
      <c r="G316" s="116"/>
    </row>
    <row r="317" spans="1:7" ht="15">
      <c r="A317" s="79" t="s">
        <v>143</v>
      </c>
      <c r="B317" s="59" t="s">
        <v>21</v>
      </c>
      <c r="C317" s="120">
        <v>18968</v>
      </c>
      <c r="D317" s="180">
        <v>19050</v>
      </c>
      <c r="E317" s="180">
        <v>18993</v>
      </c>
      <c r="F317" s="180">
        <v>18948</v>
      </c>
      <c r="G317" s="180">
        <v>18913</v>
      </c>
    </row>
    <row r="318" spans="1:7" ht="15">
      <c r="A318" s="11"/>
      <c r="B318" s="59"/>
      <c r="C318" s="120"/>
      <c r="D318" s="120"/>
      <c r="E318" s="120"/>
      <c r="F318" s="116"/>
      <c r="G318" s="116"/>
    </row>
    <row r="319" spans="1:7" ht="45">
      <c r="A319" s="79" t="s">
        <v>144</v>
      </c>
      <c r="B319" s="59" t="s">
        <v>21</v>
      </c>
      <c r="C319" s="120">
        <v>35867</v>
      </c>
      <c r="D319" s="180">
        <v>35565</v>
      </c>
      <c r="E319" s="180">
        <v>39890</v>
      </c>
      <c r="F319" s="180">
        <v>40074</v>
      </c>
      <c r="G319" s="180">
        <v>40237</v>
      </c>
    </row>
    <row r="320" spans="1:7" ht="15">
      <c r="A320" s="11"/>
      <c r="B320" s="59"/>
      <c r="C320" s="120"/>
      <c r="D320" s="120"/>
      <c r="E320" s="120"/>
      <c r="F320" s="116"/>
      <c r="G320" s="116"/>
    </row>
    <row r="321" spans="1:7" ht="60">
      <c r="A321" s="79" t="s">
        <v>145</v>
      </c>
      <c r="B321" s="59" t="s">
        <v>21</v>
      </c>
      <c r="C321" s="120">
        <v>9581</v>
      </c>
      <c r="D321" s="180">
        <v>9604</v>
      </c>
      <c r="E321" s="180">
        <v>9725</v>
      </c>
      <c r="F321" s="180">
        <v>9855</v>
      </c>
      <c r="G321" s="180">
        <v>9996</v>
      </c>
    </row>
    <row r="322" spans="1:7" ht="15">
      <c r="A322" s="11"/>
      <c r="B322" s="52"/>
      <c r="C322" s="120"/>
      <c r="D322" s="120"/>
      <c r="E322" s="120"/>
      <c r="F322" s="116"/>
      <c r="G322" s="116"/>
    </row>
    <row r="323" spans="1:7" ht="30">
      <c r="A323" s="80" t="s">
        <v>146</v>
      </c>
      <c r="B323" s="59" t="s">
        <v>21</v>
      </c>
      <c r="C323" s="120"/>
      <c r="D323" s="120"/>
      <c r="E323" s="120"/>
      <c r="F323" s="116"/>
      <c r="G323" s="116"/>
    </row>
    <row r="324" spans="1:7" ht="15">
      <c r="A324" s="11"/>
      <c r="B324" s="52"/>
      <c r="C324" s="120"/>
      <c r="D324" s="120"/>
      <c r="E324" s="120"/>
      <c r="F324" s="116"/>
      <c r="G324" s="116"/>
    </row>
    <row r="325" spans="1:7" ht="21.75" customHeight="1">
      <c r="A325" s="193" t="s">
        <v>23</v>
      </c>
      <c r="B325" s="193"/>
      <c r="C325" s="193"/>
      <c r="D325" s="193"/>
      <c r="E325" s="193"/>
      <c r="F325" s="193"/>
      <c r="G325" s="193"/>
    </row>
    <row r="326" spans="1:7" ht="77.25">
      <c r="A326" s="11" t="s">
        <v>64</v>
      </c>
      <c r="B326" s="47" t="s">
        <v>21</v>
      </c>
      <c r="C326" s="176"/>
      <c r="D326" s="176"/>
      <c r="E326" s="176"/>
      <c r="F326" s="11"/>
      <c r="G326" s="11"/>
    </row>
    <row r="327" spans="1:7" ht="61.5">
      <c r="A327" s="107" t="s">
        <v>93</v>
      </c>
      <c r="B327" s="47" t="s">
        <v>21</v>
      </c>
      <c r="C327" s="176"/>
      <c r="D327" s="176"/>
      <c r="E327" s="176"/>
      <c r="F327" s="11"/>
      <c r="G327" s="11"/>
    </row>
    <row r="328" spans="1:7" ht="15">
      <c r="A328" s="76" t="s">
        <v>16</v>
      </c>
      <c r="B328" s="47" t="s">
        <v>118</v>
      </c>
      <c r="C328" s="174">
        <v>99</v>
      </c>
      <c r="D328" s="174">
        <v>87</v>
      </c>
      <c r="E328" s="174">
        <v>88</v>
      </c>
      <c r="F328" s="175">
        <v>89</v>
      </c>
      <c r="G328" s="175">
        <v>90</v>
      </c>
    </row>
    <row r="329" spans="1:7" ht="15">
      <c r="A329" s="76" t="s">
        <v>17</v>
      </c>
      <c r="B329" s="47" t="s">
        <v>20</v>
      </c>
      <c r="C329" s="60">
        <v>20987</v>
      </c>
      <c r="D329" s="60">
        <v>21000</v>
      </c>
      <c r="E329" s="60">
        <v>21050</v>
      </c>
      <c r="F329" s="35">
        <v>21100</v>
      </c>
      <c r="G329" s="35">
        <v>21150</v>
      </c>
    </row>
    <row r="330" spans="1:7" ht="20.25" customHeight="1">
      <c r="A330" s="76" t="s">
        <v>18</v>
      </c>
      <c r="B330" s="47" t="s">
        <v>119</v>
      </c>
      <c r="C330" s="60">
        <v>1732.6</v>
      </c>
      <c r="D330" s="120">
        <v>2000</v>
      </c>
      <c r="E330" s="120">
        <v>1800</v>
      </c>
      <c r="F330" s="116">
        <v>1750</v>
      </c>
      <c r="G330" s="116">
        <v>1700</v>
      </c>
    </row>
    <row r="331" spans="1:7" ht="30.75">
      <c r="A331" s="53" t="s">
        <v>19</v>
      </c>
      <c r="B331" s="108" t="s">
        <v>86</v>
      </c>
      <c r="C331" s="60">
        <v>19033.8</v>
      </c>
      <c r="D331" s="120">
        <v>20000</v>
      </c>
      <c r="E331" s="120">
        <v>21000</v>
      </c>
      <c r="F331" s="116">
        <v>21500</v>
      </c>
      <c r="G331" s="116">
        <v>22000</v>
      </c>
    </row>
    <row r="332" spans="1:7" ht="20.25" customHeight="1">
      <c r="A332" s="216"/>
      <c r="B332" s="217"/>
      <c r="C332" s="217"/>
      <c r="D332" s="217"/>
      <c r="E332" s="217"/>
      <c r="F332" s="217"/>
      <c r="G332" s="218"/>
    </row>
    <row r="333" spans="1:7" ht="20.25" customHeight="1">
      <c r="A333" s="191" t="s">
        <v>182</v>
      </c>
      <c r="B333" s="191"/>
      <c r="C333" s="191"/>
      <c r="D333" s="191"/>
      <c r="E333" s="191"/>
      <c r="F333" s="191"/>
      <c r="G333" s="191"/>
    </row>
    <row r="334" spans="1:7" ht="20.25" customHeight="1">
      <c r="A334" s="66" t="s">
        <v>183</v>
      </c>
      <c r="B334" s="122" t="s">
        <v>21</v>
      </c>
      <c r="C334" s="116">
        <f>C336+C338+C340+C342+C344+C346+C348+C350+C352+C354+C356+C358+C360+C362+C366+C368+C370+C372</f>
        <v>1639660</v>
      </c>
      <c r="D334" s="116">
        <f>D336+D338+D340+D342+D344+D346+D348+D350+D352+D354+D356+D358+D360+D362+D364+D366+D368+D370+D372</f>
        <v>1030888</v>
      </c>
      <c r="E334" s="116">
        <f>E336+E338+E340+E342+E344+E346+E348+E350+E352+E354+E356+E358+E360+E362+E364+E366+E368+E370+E372</f>
        <v>1044589</v>
      </c>
      <c r="F334" s="116">
        <f>F336+F338+F340+F342+F344+F346+F348+F350+F352+F354+F356+F358+F360+F362+F364+F366+F368+F370+F372</f>
        <v>1037414</v>
      </c>
      <c r="G334" s="116">
        <f>G336+G338+G340+G342+G344+G346+G348+G350+G352+G354+G356+G358+G360+G362+G364+G366+G368+G370+G372</f>
        <v>1054528</v>
      </c>
    </row>
    <row r="335" spans="1:7" ht="20.25" customHeight="1">
      <c r="A335" s="123" t="s">
        <v>72</v>
      </c>
      <c r="B335" s="122"/>
      <c r="C335" s="116"/>
      <c r="D335" s="116"/>
      <c r="E335" s="116"/>
      <c r="F335" s="116"/>
      <c r="G335" s="116"/>
    </row>
    <row r="336" spans="1:7" ht="63" customHeight="1">
      <c r="A336" s="124" t="s">
        <v>132</v>
      </c>
      <c r="B336" s="122" t="s">
        <v>21</v>
      </c>
      <c r="C336" s="116">
        <v>59320</v>
      </c>
      <c r="D336" s="116">
        <f>D378-D419</f>
        <v>65500</v>
      </c>
      <c r="E336" s="116">
        <f>E378-E419</f>
        <v>67140</v>
      </c>
      <c r="F336" s="116">
        <f>F378-F419</f>
        <v>68250</v>
      </c>
      <c r="G336" s="116">
        <f>G378-G419</f>
        <v>67900</v>
      </c>
    </row>
    <row r="337" spans="1:7" ht="20.25" customHeight="1">
      <c r="A337" s="125"/>
      <c r="B337" s="122"/>
      <c r="C337" s="116"/>
      <c r="D337" s="116"/>
      <c r="E337" s="116"/>
      <c r="F337" s="116"/>
      <c r="G337" s="116"/>
    </row>
    <row r="338" spans="1:7" ht="29.25" customHeight="1">
      <c r="A338" s="124" t="s">
        <v>150</v>
      </c>
      <c r="B338" s="122" t="s">
        <v>21</v>
      </c>
      <c r="C338" s="116">
        <v>-4217</v>
      </c>
      <c r="D338" s="116">
        <f>D380-D421</f>
        <v>23962</v>
      </c>
      <c r="E338" s="116">
        <f>E380-E421</f>
        <v>24963</v>
      </c>
      <c r="F338" s="116">
        <f>F380-F421</f>
        <v>26465</v>
      </c>
      <c r="G338" s="116">
        <f>G380-G421</f>
        <v>27967</v>
      </c>
    </row>
    <row r="339" spans="1:7" ht="20.25" customHeight="1">
      <c r="A339" s="125"/>
      <c r="B339" s="122"/>
      <c r="C339" s="116"/>
      <c r="D339" s="116"/>
      <c r="E339" s="116"/>
      <c r="F339" s="116"/>
      <c r="G339" s="116"/>
    </row>
    <row r="340" spans="1:7" ht="33" customHeight="1">
      <c r="A340" s="124" t="s">
        <v>133</v>
      </c>
      <c r="B340" s="122" t="s">
        <v>21</v>
      </c>
      <c r="C340" s="116">
        <v>909417</v>
      </c>
      <c r="D340" s="116">
        <f>D382-D423</f>
        <v>232810</v>
      </c>
      <c r="E340" s="116">
        <f>E382-E423</f>
        <v>233275</v>
      </c>
      <c r="F340" s="116">
        <f>F382-F423</f>
        <v>218112</v>
      </c>
      <c r="G340" s="116">
        <f>G382-G423</f>
        <v>229235</v>
      </c>
    </row>
    <row r="341" spans="1:7" ht="20.25" customHeight="1">
      <c r="A341" s="125"/>
      <c r="B341" s="122"/>
      <c r="C341" s="116"/>
      <c r="D341" s="116"/>
      <c r="E341" s="116"/>
      <c r="F341" s="116"/>
      <c r="G341" s="116"/>
    </row>
    <row r="342" spans="1:7" ht="78" customHeight="1">
      <c r="A342" s="124" t="s">
        <v>148</v>
      </c>
      <c r="B342" s="122" t="s">
        <v>21</v>
      </c>
      <c r="C342" s="116">
        <v>-1135</v>
      </c>
      <c r="D342" s="116">
        <f>D384-D425</f>
        <v>-5</v>
      </c>
      <c r="E342" s="116">
        <f>E384-E425</f>
        <v>-8</v>
      </c>
      <c r="F342" s="116">
        <f>F384-F425</f>
        <v>-10</v>
      </c>
      <c r="G342" s="116">
        <f>G384-G425</f>
        <v>-12</v>
      </c>
    </row>
    <row r="343" spans="1:7" ht="20.25" customHeight="1">
      <c r="A343" s="125"/>
      <c r="B343" s="122"/>
      <c r="C343" s="116"/>
      <c r="D343" s="116"/>
      <c r="E343" s="116"/>
      <c r="F343" s="116"/>
      <c r="G343" s="116"/>
    </row>
    <row r="344" spans="1:7" ht="114" customHeight="1">
      <c r="A344" s="126" t="s">
        <v>147</v>
      </c>
      <c r="B344" s="122" t="s">
        <v>21</v>
      </c>
      <c r="C344" s="116">
        <v>812</v>
      </c>
      <c r="D344" s="116">
        <f>D386-D427</f>
        <v>2000</v>
      </c>
      <c r="E344" s="116">
        <f>E386-E427</f>
        <v>2100</v>
      </c>
      <c r="F344" s="116">
        <f>F386-F427</f>
        <v>2120</v>
      </c>
      <c r="G344" s="116">
        <f>G386-G427</f>
        <v>2230</v>
      </c>
    </row>
    <row r="345" spans="1:7" ht="20.25" customHeight="1">
      <c r="A345" s="125"/>
      <c r="B345" s="122"/>
      <c r="C345" s="116"/>
      <c r="D345" s="116"/>
      <c r="E345" s="116"/>
      <c r="F345" s="116"/>
      <c r="G345" s="116"/>
    </row>
    <row r="346" spans="1:7" ht="20.25" customHeight="1">
      <c r="A346" s="124" t="s">
        <v>134</v>
      </c>
      <c r="B346" s="122" t="s">
        <v>21</v>
      </c>
      <c r="C346" s="116">
        <v>-129</v>
      </c>
      <c r="D346" s="116">
        <f>D388-D429</f>
        <v>11500</v>
      </c>
      <c r="E346" s="116">
        <f>E388-E429</f>
        <v>512</v>
      </c>
      <c r="F346" s="116">
        <f>F388-F429</f>
        <v>1500</v>
      </c>
      <c r="G346" s="116">
        <f>G388-G429</f>
        <v>2500</v>
      </c>
    </row>
    <row r="347" spans="1:7" ht="20.25" customHeight="1">
      <c r="A347" s="125"/>
      <c r="B347" s="122"/>
      <c r="C347" s="116"/>
      <c r="D347" s="116"/>
      <c r="E347" s="116"/>
      <c r="F347" s="116"/>
      <c r="G347" s="116"/>
    </row>
    <row r="348" spans="1:7" ht="68.25" customHeight="1">
      <c r="A348" s="124" t="s">
        <v>135</v>
      </c>
      <c r="B348" s="122" t="s">
        <v>21</v>
      </c>
      <c r="C348" s="116">
        <v>89768</v>
      </c>
      <c r="D348" s="116">
        <f>D390-D431</f>
        <v>94440</v>
      </c>
      <c r="E348" s="116">
        <f>E390-E431</f>
        <v>96801</v>
      </c>
      <c r="F348" s="116">
        <f>F390-F431</f>
        <v>99970</v>
      </c>
      <c r="G348" s="116">
        <f>G390-G431</f>
        <v>103700</v>
      </c>
    </row>
    <row r="349" spans="1:7" ht="20.25" customHeight="1">
      <c r="A349" s="125"/>
      <c r="B349" s="122"/>
      <c r="C349" s="116"/>
      <c r="D349" s="116"/>
      <c r="E349" s="116"/>
      <c r="F349" s="116"/>
      <c r="G349" s="116"/>
    </row>
    <row r="350" spans="1:7" ht="45.75" customHeight="1">
      <c r="A350" s="126" t="s">
        <v>137</v>
      </c>
      <c r="B350" s="122" t="s">
        <v>21</v>
      </c>
      <c r="C350" s="116">
        <v>20319</v>
      </c>
      <c r="D350" s="116">
        <f>D392-D433</f>
        <v>20800</v>
      </c>
      <c r="E350" s="116">
        <f>E392-E433</f>
        <v>21800</v>
      </c>
      <c r="F350" s="116">
        <f>F392-F433</f>
        <v>20100</v>
      </c>
      <c r="G350" s="116">
        <f>G392-G433</f>
        <v>20300</v>
      </c>
    </row>
    <row r="351" spans="1:7" ht="20.25" customHeight="1">
      <c r="A351" s="125"/>
      <c r="B351" s="122"/>
      <c r="C351" s="116"/>
      <c r="D351" s="116"/>
      <c r="E351" s="116"/>
      <c r="F351" s="116"/>
      <c r="G351" s="116"/>
    </row>
    <row r="352" spans="1:7" ht="39.75" customHeight="1">
      <c r="A352" s="124" t="s">
        <v>136</v>
      </c>
      <c r="B352" s="122" t="s">
        <v>21</v>
      </c>
      <c r="C352" s="116">
        <v>-2059</v>
      </c>
      <c r="D352" s="116">
        <f>D394-D435</f>
        <v>600</v>
      </c>
      <c r="E352" s="116">
        <f>E394-E435</f>
        <v>-30</v>
      </c>
      <c r="F352" s="116">
        <f>F394-F435</f>
        <v>-50</v>
      </c>
      <c r="G352" s="116">
        <f>G394-G435</f>
        <v>-30</v>
      </c>
    </row>
    <row r="353" spans="1:7" ht="20.25" customHeight="1">
      <c r="A353" s="125"/>
      <c r="B353" s="122"/>
      <c r="C353" s="116"/>
      <c r="D353" s="116"/>
      <c r="E353" s="116"/>
      <c r="F353" s="116"/>
      <c r="G353" s="116"/>
    </row>
    <row r="354" spans="1:7" ht="30.75" customHeight="1">
      <c r="A354" s="124" t="s">
        <v>138</v>
      </c>
      <c r="B354" s="122" t="s">
        <v>21</v>
      </c>
      <c r="C354" s="116">
        <v>3145</v>
      </c>
      <c r="D354" s="116">
        <f>D396-D437</f>
        <v>3242</v>
      </c>
      <c r="E354" s="116">
        <f>E396-E437</f>
        <v>3323</v>
      </c>
      <c r="F354" s="116">
        <f>F396-F437</f>
        <v>3227</v>
      </c>
      <c r="G354" s="116">
        <f>G396-G437</f>
        <v>3230</v>
      </c>
    </row>
    <row r="355" spans="1:7" ht="20.25" customHeight="1">
      <c r="A355" s="125"/>
      <c r="B355" s="122"/>
      <c r="C355" s="116"/>
      <c r="D355" s="116"/>
      <c r="E355" s="116"/>
      <c r="F355" s="116"/>
      <c r="G355" s="116"/>
    </row>
    <row r="356" spans="1:7" ht="30.75" customHeight="1">
      <c r="A356" s="126" t="s">
        <v>139</v>
      </c>
      <c r="B356" s="122" t="s">
        <v>21</v>
      </c>
      <c r="C356" s="116">
        <v>531305</v>
      </c>
      <c r="D356" s="116">
        <f>D398-D439</f>
        <v>544580</v>
      </c>
      <c r="E356" s="116">
        <f>E398-E439</f>
        <v>558200</v>
      </c>
      <c r="F356" s="116">
        <f>F398-F439</f>
        <v>560800</v>
      </c>
      <c r="G356" s="116">
        <f>G398-G439</f>
        <v>560000</v>
      </c>
    </row>
    <row r="357" spans="1:7" ht="20.25" customHeight="1">
      <c r="A357" s="125"/>
      <c r="B357" s="122"/>
      <c r="C357" s="116"/>
      <c r="D357" s="116"/>
      <c r="E357" s="116"/>
      <c r="F357" s="116"/>
      <c r="G357" s="116"/>
    </row>
    <row r="358" spans="1:7" ht="46.5" customHeight="1">
      <c r="A358" s="124" t="s">
        <v>140</v>
      </c>
      <c r="B358" s="122" t="s">
        <v>21</v>
      </c>
      <c r="C358" s="116">
        <v>5382</v>
      </c>
      <c r="D358" s="116">
        <f>D400-D441</f>
        <v>6700</v>
      </c>
      <c r="E358" s="116">
        <f>E400-E441</f>
        <v>11100</v>
      </c>
      <c r="F358" s="116">
        <f>F400-F441</f>
        <v>11200</v>
      </c>
      <c r="G358" s="116">
        <f>G400-G441</f>
        <v>11450</v>
      </c>
    </row>
    <row r="359" spans="1:7" ht="20.25" customHeight="1">
      <c r="A359" s="125"/>
      <c r="B359" s="122"/>
      <c r="C359" s="116"/>
      <c r="D359" s="116"/>
      <c r="E359" s="116"/>
      <c r="F359" s="116"/>
      <c r="G359" s="116"/>
    </row>
    <row r="360" spans="1:7" ht="63" customHeight="1">
      <c r="A360" s="126" t="s">
        <v>149</v>
      </c>
      <c r="B360" s="122" t="s">
        <v>21</v>
      </c>
      <c r="C360" s="116">
        <v>3985</v>
      </c>
      <c r="D360" s="116">
        <f>D402-D443</f>
        <v>4470</v>
      </c>
      <c r="E360" s="116">
        <f>E402-E443</f>
        <v>4580</v>
      </c>
      <c r="F360" s="116">
        <f>F402-F443</f>
        <v>4650</v>
      </c>
      <c r="G360" s="116">
        <f>G402-G443</f>
        <v>4870</v>
      </c>
    </row>
    <row r="361" spans="1:7" ht="20.25" customHeight="1">
      <c r="A361" s="125"/>
      <c r="B361" s="122"/>
      <c r="C361" s="116"/>
      <c r="D361" s="116"/>
      <c r="E361" s="116"/>
      <c r="F361" s="116"/>
      <c r="G361" s="116"/>
    </row>
    <row r="362" spans="1:7" ht="79.5" customHeight="1">
      <c r="A362" s="124" t="s">
        <v>141</v>
      </c>
      <c r="B362" s="122" t="s">
        <v>21</v>
      </c>
      <c r="C362" s="116">
        <v>10947</v>
      </c>
      <c r="D362" s="116">
        <f>D404-D445</f>
        <v>11254</v>
      </c>
      <c r="E362" s="116">
        <f>E404-E445</f>
        <v>11536</v>
      </c>
      <c r="F362" s="116">
        <f>F404-F445</f>
        <v>11535</v>
      </c>
      <c r="G362" s="116">
        <f>G404-G445</f>
        <v>11640</v>
      </c>
    </row>
    <row r="363" spans="1:7" ht="20.25" customHeight="1">
      <c r="A363" s="125"/>
      <c r="B363" s="122"/>
      <c r="C363" s="116"/>
      <c r="D363" s="116"/>
      <c r="E363" s="116"/>
      <c r="F363" s="116"/>
      <c r="G363" s="116"/>
    </row>
    <row r="364" spans="1:7" ht="68.25" customHeight="1">
      <c r="A364" s="126" t="s">
        <v>142</v>
      </c>
      <c r="B364" s="127" t="s">
        <v>21</v>
      </c>
      <c r="C364" s="116">
        <v>0</v>
      </c>
      <c r="D364" s="116">
        <f>D406-D447</f>
        <v>0</v>
      </c>
      <c r="E364" s="116">
        <f>E406-E447</f>
        <v>0</v>
      </c>
      <c r="F364" s="116">
        <f>F406-F447</f>
        <v>0</v>
      </c>
      <c r="G364" s="116">
        <f>G406-G447</f>
        <v>0</v>
      </c>
    </row>
    <row r="365" spans="1:7" ht="20.25" customHeight="1">
      <c r="A365" s="125"/>
      <c r="B365" s="127"/>
      <c r="C365" s="120"/>
      <c r="D365" s="120"/>
      <c r="E365" s="120"/>
      <c r="F365" s="116"/>
      <c r="G365" s="116"/>
    </row>
    <row r="366" spans="1:7" ht="24" customHeight="1">
      <c r="A366" s="124" t="s">
        <v>143</v>
      </c>
      <c r="B366" s="127" t="s">
        <v>21</v>
      </c>
      <c r="C366" s="120">
        <v>8649</v>
      </c>
      <c r="D366" s="180">
        <f>D408-D449</f>
        <v>8865</v>
      </c>
      <c r="E366" s="180">
        <f>E408-E449</f>
        <v>9087</v>
      </c>
      <c r="F366" s="180">
        <f>F408-F449</f>
        <v>9295</v>
      </c>
      <c r="G366" s="180">
        <f>G408-G449</f>
        <v>9298</v>
      </c>
    </row>
    <row r="367" spans="1:7" ht="20.25" customHeight="1">
      <c r="A367" s="125"/>
      <c r="B367" s="127"/>
      <c r="C367" s="120"/>
      <c r="D367" s="120"/>
      <c r="E367" s="120"/>
      <c r="F367" s="116"/>
      <c r="G367" s="116"/>
    </row>
    <row r="368" spans="1:7" ht="57" customHeight="1">
      <c r="A368" s="124" t="s">
        <v>144</v>
      </c>
      <c r="B368" s="127" t="s">
        <v>21</v>
      </c>
      <c r="C368" s="120">
        <v>-1103</v>
      </c>
      <c r="D368" s="180">
        <f>D410-D451</f>
        <v>-80</v>
      </c>
      <c r="E368" s="180">
        <f>E410-E451</f>
        <v>-50</v>
      </c>
      <c r="F368" s="180">
        <f>F410-F451</f>
        <v>-50</v>
      </c>
      <c r="G368" s="180">
        <f>G410-G451</f>
        <v>-100</v>
      </c>
    </row>
    <row r="369" spans="1:7" ht="20.25" customHeight="1">
      <c r="A369" s="125"/>
      <c r="B369" s="127"/>
      <c r="C369" s="120"/>
      <c r="D369" s="120"/>
      <c r="E369" s="120"/>
      <c r="F369" s="116"/>
      <c r="G369" s="116"/>
    </row>
    <row r="370" spans="1:7" ht="71.25" customHeight="1">
      <c r="A370" s="124" t="s">
        <v>145</v>
      </c>
      <c r="B370" s="127" t="s">
        <v>21</v>
      </c>
      <c r="C370" s="120">
        <v>0</v>
      </c>
      <c r="D370" s="180">
        <f>D412-D453</f>
        <v>0</v>
      </c>
      <c r="E370" s="180">
        <f>E412-E453</f>
        <v>0</v>
      </c>
      <c r="F370" s="180">
        <f>F412-F453</f>
        <v>0</v>
      </c>
      <c r="G370" s="180">
        <f>G412-G453</f>
        <v>0</v>
      </c>
    </row>
    <row r="371" spans="1:7" ht="20.25" customHeight="1">
      <c r="A371" s="125"/>
      <c r="B371" s="128"/>
      <c r="C371" s="120"/>
      <c r="D371" s="120"/>
      <c r="E371" s="120"/>
      <c r="F371" s="116"/>
      <c r="G371" s="116"/>
    </row>
    <row r="372" spans="1:7" ht="31.5" customHeight="1">
      <c r="A372" s="126" t="s">
        <v>146</v>
      </c>
      <c r="B372" s="127" t="s">
        <v>21</v>
      </c>
      <c r="C372" s="120">
        <v>5254</v>
      </c>
      <c r="D372" s="180">
        <f>D414-D455</f>
        <v>250</v>
      </c>
      <c r="E372" s="180">
        <f>E414-E455</f>
        <v>260</v>
      </c>
      <c r="F372" s="180">
        <f>F414-F455</f>
        <v>300</v>
      </c>
      <c r="G372" s="180">
        <f>G414-G455</f>
        <v>350</v>
      </c>
    </row>
    <row r="373" spans="1:7" ht="20.25" customHeight="1">
      <c r="A373" s="125"/>
      <c r="B373" s="128"/>
      <c r="C373" s="120"/>
      <c r="D373" s="120"/>
      <c r="E373" s="120"/>
      <c r="F373" s="116"/>
      <c r="G373" s="116"/>
    </row>
    <row r="374" spans="1:7" ht="15.75" customHeight="1">
      <c r="A374" s="129" t="s">
        <v>184</v>
      </c>
      <c r="B374" s="130"/>
      <c r="C374" s="116"/>
      <c r="D374" s="116"/>
      <c r="E374" s="116"/>
      <c r="F374" s="116"/>
      <c r="G374" s="116"/>
    </row>
    <row r="375" spans="1:7" ht="20.25" customHeight="1">
      <c r="A375" s="125"/>
      <c r="B375" s="130"/>
      <c r="C375" s="116"/>
      <c r="D375" s="116"/>
      <c r="E375" s="116"/>
      <c r="F375" s="116"/>
      <c r="G375" s="116"/>
    </row>
    <row r="376" spans="1:7" ht="30.75" customHeight="1">
      <c r="A376" s="11" t="s">
        <v>188</v>
      </c>
      <c r="B376" s="122" t="s">
        <v>21</v>
      </c>
      <c r="C376" s="116">
        <f>C378+C380+C382+C384+C386+C388+C390+C392+C394+C396+C398+C400+C402+C404+C406+C408+C410+C412+C414</f>
        <v>1882203</v>
      </c>
      <c r="D376" s="116">
        <f>D378+D380+D382+D384+D386+D388+D390+D392+D394+D396+D398+D400+D402+D404+D406+D408+D410+D412+D414</f>
        <v>1229430</v>
      </c>
      <c r="E376" s="116">
        <f>E378+E380+E382+E384+E386+E388+E390+E392+E394+E396+E398+E400+E402+E404+E406+E408+E410+E412+E414</f>
        <v>1264225</v>
      </c>
      <c r="F376" s="116">
        <f>F378+F380+F382+F384+F386+F388+F390+F392+F394+F396+F398+F400+F402+F404+F406+F408+F410+F412+F414</f>
        <v>1232187</v>
      </c>
      <c r="G376" s="116">
        <f>G378+G380+G382+G384+G386+G388+G390+G392+G394+G396+G398+G400+G402+G404+G406+G408+G410+G412+G414</f>
        <v>1238223</v>
      </c>
    </row>
    <row r="377" spans="1:7" ht="63" customHeight="1">
      <c r="A377" s="123" t="s">
        <v>72</v>
      </c>
      <c r="B377" s="122"/>
      <c r="C377" s="116"/>
      <c r="D377" s="116"/>
      <c r="E377" s="116"/>
      <c r="F377" s="116"/>
      <c r="G377" s="116"/>
    </row>
    <row r="378" spans="1:7" ht="63.75" customHeight="1">
      <c r="A378" s="124" t="s">
        <v>132</v>
      </c>
      <c r="B378" s="122" t="s">
        <v>21</v>
      </c>
      <c r="C378" s="116">
        <v>86245</v>
      </c>
      <c r="D378" s="116">
        <v>88400</v>
      </c>
      <c r="E378" s="116">
        <v>92640</v>
      </c>
      <c r="F378" s="116">
        <v>93500</v>
      </c>
      <c r="G378" s="116">
        <v>92900</v>
      </c>
    </row>
    <row r="379" spans="1:7" ht="20.25" customHeight="1">
      <c r="A379" s="131"/>
      <c r="B379" s="122"/>
      <c r="C379" s="116"/>
      <c r="D379" s="116"/>
      <c r="E379" s="116"/>
      <c r="F379" s="116"/>
      <c r="G379" s="116"/>
    </row>
    <row r="380" spans="1:7" ht="34.5" customHeight="1">
      <c r="A380" s="124" t="s">
        <v>150</v>
      </c>
      <c r="B380" s="122" t="s">
        <v>21</v>
      </c>
      <c r="C380" s="116">
        <v>0</v>
      </c>
      <c r="D380" s="116">
        <v>24000</v>
      </c>
      <c r="E380" s="116">
        <v>25000</v>
      </c>
      <c r="F380" s="116">
        <v>26500</v>
      </c>
      <c r="G380" s="116">
        <v>28000</v>
      </c>
    </row>
    <row r="381" spans="1:7" ht="17.25" customHeight="1">
      <c r="A381" s="125"/>
      <c r="B381" s="122"/>
      <c r="C381" s="116"/>
      <c r="D381" s="116"/>
      <c r="E381" s="116"/>
      <c r="F381" s="116"/>
      <c r="G381" s="116"/>
    </row>
    <row r="382" spans="1:7" ht="30.75" customHeight="1">
      <c r="A382" s="124" t="s">
        <v>133</v>
      </c>
      <c r="B382" s="122" t="s">
        <v>21</v>
      </c>
      <c r="C382" s="116">
        <v>1018723</v>
      </c>
      <c r="D382" s="116">
        <v>325510</v>
      </c>
      <c r="E382" s="116">
        <v>316705</v>
      </c>
      <c r="F382" s="116">
        <v>289012</v>
      </c>
      <c r="G382" s="116">
        <v>289535</v>
      </c>
    </row>
    <row r="383" spans="1:7" ht="20.25" customHeight="1">
      <c r="A383" s="148"/>
      <c r="B383" s="122"/>
      <c r="C383" s="116"/>
      <c r="D383" s="116"/>
      <c r="E383" s="116"/>
      <c r="F383" s="116"/>
      <c r="G383" s="116"/>
    </row>
    <row r="384" spans="1:7" ht="81.75" customHeight="1">
      <c r="A384" s="124" t="s">
        <v>148</v>
      </c>
      <c r="B384" s="122" t="s">
        <v>21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</row>
    <row r="385" spans="1:7" ht="20.25" customHeight="1">
      <c r="A385" s="125"/>
      <c r="B385" s="122"/>
      <c r="C385" s="116"/>
      <c r="D385" s="116"/>
      <c r="E385" s="116"/>
      <c r="F385" s="116"/>
      <c r="G385" s="116"/>
    </row>
    <row r="386" spans="1:7" ht="108.75" customHeight="1">
      <c r="A386" s="126" t="s">
        <v>147</v>
      </c>
      <c r="B386" s="122" t="s">
        <v>21</v>
      </c>
      <c r="C386" s="116">
        <v>1853</v>
      </c>
      <c r="D386" s="116">
        <v>2000</v>
      </c>
      <c r="E386" s="116">
        <v>2100</v>
      </c>
      <c r="F386" s="116">
        <v>2120</v>
      </c>
      <c r="G386" s="116">
        <v>2230</v>
      </c>
    </row>
    <row r="387" spans="1:7" ht="20.25" customHeight="1">
      <c r="A387" s="131"/>
      <c r="B387" s="122"/>
      <c r="C387" s="116"/>
      <c r="D387" s="116"/>
      <c r="E387" s="116"/>
      <c r="F387" s="116"/>
      <c r="G387" s="116"/>
    </row>
    <row r="388" spans="1:7" ht="21" customHeight="1">
      <c r="A388" s="124" t="s">
        <v>134</v>
      </c>
      <c r="B388" s="122" t="s">
        <v>21</v>
      </c>
      <c r="C388" s="116">
        <v>65341</v>
      </c>
      <c r="D388" s="116">
        <v>67000</v>
      </c>
      <c r="E388" s="116">
        <v>70200</v>
      </c>
      <c r="F388" s="116">
        <v>71400</v>
      </c>
      <c r="G388" s="116">
        <v>72500</v>
      </c>
    </row>
    <row r="389" spans="1:7" ht="20.25" customHeight="1">
      <c r="A389" s="135"/>
      <c r="B389" s="47"/>
      <c r="C389" s="116"/>
      <c r="D389" s="116"/>
      <c r="E389" s="116"/>
      <c r="F389" s="116"/>
      <c r="G389" s="116"/>
    </row>
    <row r="390" spans="1:7" ht="70.5" customHeight="1">
      <c r="A390" s="124" t="s">
        <v>135</v>
      </c>
      <c r="B390" s="122" t="s">
        <v>21</v>
      </c>
      <c r="C390" s="116">
        <v>104579</v>
      </c>
      <c r="D390" s="116">
        <v>107000</v>
      </c>
      <c r="E390" s="116">
        <v>112135</v>
      </c>
      <c r="F390" s="116">
        <v>116600</v>
      </c>
      <c r="G390" s="116">
        <v>120000</v>
      </c>
    </row>
    <row r="391" spans="1:7" ht="20.25" customHeight="1">
      <c r="A391" s="132"/>
      <c r="B391" s="122"/>
      <c r="C391" s="116"/>
      <c r="D391" s="116"/>
      <c r="E391" s="116"/>
      <c r="F391" s="116"/>
      <c r="G391" s="116"/>
    </row>
    <row r="392" spans="1:7" ht="48" customHeight="1">
      <c r="A392" s="126" t="s">
        <v>137</v>
      </c>
      <c r="B392" s="122" t="s">
        <v>21</v>
      </c>
      <c r="C392" s="116">
        <v>20319</v>
      </c>
      <c r="D392" s="116">
        <v>20800</v>
      </c>
      <c r="E392" s="116">
        <v>22200</v>
      </c>
      <c r="F392" s="116">
        <v>20100</v>
      </c>
      <c r="G392" s="116">
        <v>20300</v>
      </c>
    </row>
    <row r="393" spans="1:7" ht="20.25" customHeight="1">
      <c r="A393" s="133"/>
      <c r="B393" s="122"/>
      <c r="C393" s="116"/>
      <c r="D393" s="116"/>
      <c r="E393" s="116"/>
      <c r="F393" s="116"/>
      <c r="G393" s="116"/>
    </row>
    <row r="394" spans="1:7" ht="38.25" customHeight="1">
      <c r="A394" s="124" t="s">
        <v>136</v>
      </c>
      <c r="B394" s="122" t="s">
        <v>21</v>
      </c>
      <c r="C394" s="116">
        <v>2400</v>
      </c>
      <c r="D394" s="116">
        <v>2450</v>
      </c>
      <c r="E394" s="116">
        <v>2560</v>
      </c>
      <c r="F394" s="116">
        <v>2000</v>
      </c>
      <c r="G394" s="116">
        <v>2120</v>
      </c>
    </row>
    <row r="395" spans="1:7" ht="20.25" customHeight="1">
      <c r="A395" s="131"/>
      <c r="B395" s="122"/>
      <c r="C395" s="116"/>
      <c r="D395" s="116"/>
      <c r="E395" s="116"/>
      <c r="F395" s="116"/>
      <c r="G395" s="116"/>
    </row>
    <row r="396" spans="1:7" ht="36" customHeight="1">
      <c r="A396" s="124" t="s">
        <v>138</v>
      </c>
      <c r="B396" s="122" t="s">
        <v>21</v>
      </c>
      <c r="C396" s="116">
        <v>3255</v>
      </c>
      <c r="D396" s="116">
        <v>3335</v>
      </c>
      <c r="E396" s="116">
        <v>3500</v>
      </c>
      <c r="F396" s="116">
        <v>3500</v>
      </c>
      <c r="G396" s="116">
        <v>3500</v>
      </c>
    </row>
    <row r="397" spans="1:7" ht="20.25" customHeight="1">
      <c r="A397" s="131"/>
      <c r="B397" s="122"/>
      <c r="C397" s="116"/>
      <c r="D397" s="116"/>
      <c r="E397" s="116"/>
      <c r="F397" s="116"/>
      <c r="G397" s="116"/>
    </row>
    <row r="398" spans="1:7" ht="33" customHeight="1">
      <c r="A398" s="126" t="s">
        <v>139</v>
      </c>
      <c r="B398" s="122" t="s">
        <v>21</v>
      </c>
      <c r="C398" s="116">
        <v>531305</v>
      </c>
      <c r="D398" s="116">
        <v>544580</v>
      </c>
      <c r="E398" s="116">
        <v>570700</v>
      </c>
      <c r="F398" s="116">
        <v>560800</v>
      </c>
      <c r="G398" s="116">
        <v>560000</v>
      </c>
    </row>
    <row r="399" spans="1:7" ht="20.25" customHeight="1">
      <c r="A399" s="125"/>
      <c r="B399" s="122"/>
      <c r="C399" s="116"/>
      <c r="D399" s="116"/>
      <c r="E399" s="116"/>
      <c r="F399" s="116"/>
      <c r="G399" s="116"/>
    </row>
    <row r="400" spans="1:7" ht="48.75" customHeight="1">
      <c r="A400" s="124" t="s">
        <v>140</v>
      </c>
      <c r="B400" s="122" t="s">
        <v>21</v>
      </c>
      <c r="C400" s="116">
        <v>11620</v>
      </c>
      <c r="D400" s="116">
        <v>11900</v>
      </c>
      <c r="E400" s="116">
        <v>12470</v>
      </c>
      <c r="F400" s="116">
        <v>12500</v>
      </c>
      <c r="G400" s="116">
        <v>12750</v>
      </c>
    </row>
    <row r="401" spans="1:7" ht="20.25" customHeight="1">
      <c r="A401" s="132"/>
      <c r="B401" s="122"/>
      <c r="C401" s="116"/>
      <c r="D401" s="116"/>
      <c r="E401" s="116"/>
      <c r="F401" s="116"/>
      <c r="G401" s="116"/>
    </row>
    <row r="402" spans="1:7" ht="62.25" customHeight="1">
      <c r="A402" s="126" t="s">
        <v>149</v>
      </c>
      <c r="B402" s="122" t="s">
        <v>21</v>
      </c>
      <c r="C402" s="116">
        <v>6614</v>
      </c>
      <c r="D402" s="116">
        <v>6700</v>
      </c>
      <c r="E402" s="116">
        <v>7000</v>
      </c>
      <c r="F402" s="116">
        <v>7100</v>
      </c>
      <c r="G402" s="116">
        <v>7250</v>
      </c>
    </row>
    <row r="403" spans="1:7" ht="20.25" customHeight="1">
      <c r="A403" s="132"/>
      <c r="B403" s="122"/>
      <c r="C403" s="116"/>
      <c r="D403" s="116"/>
      <c r="E403" s="116"/>
      <c r="F403" s="116"/>
      <c r="G403" s="116"/>
    </row>
    <row r="404" spans="1:7" ht="76.5" customHeight="1">
      <c r="A404" s="124" t="s">
        <v>141</v>
      </c>
      <c r="B404" s="122" t="s">
        <v>21</v>
      </c>
      <c r="C404" s="116">
        <v>11143</v>
      </c>
      <c r="D404" s="116">
        <v>11420</v>
      </c>
      <c r="E404" s="116">
        <v>12000</v>
      </c>
      <c r="F404" s="116">
        <v>12000</v>
      </c>
      <c r="G404" s="116">
        <v>12100</v>
      </c>
    </row>
    <row r="405" spans="1:7" ht="20.25" customHeight="1">
      <c r="A405" s="125"/>
      <c r="B405" s="122"/>
      <c r="C405" s="116"/>
      <c r="D405" s="116"/>
      <c r="E405" s="116"/>
      <c r="F405" s="116"/>
      <c r="G405" s="116"/>
    </row>
    <row r="406" spans="1:7" ht="77.25" customHeight="1">
      <c r="A406" s="126" t="s">
        <v>142</v>
      </c>
      <c r="B406" s="127" t="s">
        <v>21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</row>
    <row r="407" spans="1:7" ht="20.25" customHeight="1">
      <c r="A407" s="125"/>
      <c r="B407" s="127"/>
      <c r="C407" s="120"/>
      <c r="D407" s="120"/>
      <c r="E407" s="120"/>
      <c r="F407" s="116"/>
      <c r="G407" s="116"/>
    </row>
    <row r="408" spans="1:7" ht="20.25" customHeight="1">
      <c r="A408" s="124" t="s">
        <v>143</v>
      </c>
      <c r="B408" s="127" t="s">
        <v>21</v>
      </c>
      <c r="C408" s="120">
        <v>8649</v>
      </c>
      <c r="D408" s="120">
        <v>8865</v>
      </c>
      <c r="E408" s="120">
        <v>9290</v>
      </c>
      <c r="F408" s="116">
        <v>9295</v>
      </c>
      <c r="G408" s="116">
        <v>9298</v>
      </c>
    </row>
    <row r="409" spans="1:7" ht="20.25" customHeight="1">
      <c r="A409" s="125"/>
      <c r="B409" s="127"/>
      <c r="C409" s="120"/>
      <c r="D409" s="120"/>
      <c r="E409" s="120"/>
      <c r="F409" s="116"/>
      <c r="G409" s="116"/>
    </row>
    <row r="410" spans="1:7" ht="51.75" customHeight="1">
      <c r="A410" s="124" t="s">
        <v>144</v>
      </c>
      <c r="B410" s="127" t="s">
        <v>21</v>
      </c>
      <c r="C410" s="120">
        <v>4851</v>
      </c>
      <c r="D410" s="120">
        <v>4970</v>
      </c>
      <c r="E410" s="120">
        <v>5200</v>
      </c>
      <c r="F410" s="116">
        <v>5210</v>
      </c>
      <c r="G410" s="116">
        <v>5150</v>
      </c>
    </row>
    <row r="411" spans="1:7" ht="20.25" customHeight="1">
      <c r="A411" s="125"/>
      <c r="B411" s="127"/>
      <c r="C411" s="120"/>
      <c r="D411" s="120"/>
      <c r="E411" s="120"/>
      <c r="F411" s="116"/>
      <c r="G411" s="116"/>
    </row>
    <row r="412" spans="1:7" ht="66" customHeight="1">
      <c r="A412" s="124" t="s">
        <v>145</v>
      </c>
      <c r="B412" s="127" t="s">
        <v>21</v>
      </c>
      <c r="C412" s="120">
        <v>0</v>
      </c>
      <c r="D412" s="120">
        <v>0</v>
      </c>
      <c r="E412" s="120">
        <v>0</v>
      </c>
      <c r="F412" s="116">
        <v>0</v>
      </c>
      <c r="G412" s="116">
        <v>0</v>
      </c>
    </row>
    <row r="413" spans="1:7" ht="20.25" customHeight="1">
      <c r="A413" s="125"/>
      <c r="B413" s="128"/>
      <c r="C413" s="120"/>
      <c r="D413" s="120"/>
      <c r="E413" s="120"/>
      <c r="F413" s="116"/>
      <c r="G413" s="116"/>
    </row>
    <row r="414" spans="1:7" ht="32.25" customHeight="1">
      <c r="A414" s="126" t="s">
        <v>146</v>
      </c>
      <c r="B414" s="127" t="s">
        <v>21</v>
      </c>
      <c r="C414" s="120">
        <v>5306</v>
      </c>
      <c r="D414" s="120">
        <v>500</v>
      </c>
      <c r="E414" s="120">
        <v>525</v>
      </c>
      <c r="F414" s="116">
        <v>550</v>
      </c>
      <c r="G414" s="116">
        <v>590</v>
      </c>
    </row>
    <row r="415" spans="1:7" ht="20.25" customHeight="1">
      <c r="A415" s="125"/>
      <c r="B415" s="128"/>
      <c r="C415" s="120"/>
      <c r="D415" s="120"/>
      <c r="E415" s="120"/>
      <c r="F415" s="116"/>
      <c r="G415" s="116"/>
    </row>
    <row r="416" spans="1:7" ht="50.25" customHeight="1">
      <c r="A416" s="129" t="s">
        <v>185</v>
      </c>
      <c r="B416" s="122" t="s">
        <v>9</v>
      </c>
      <c r="C416" s="35">
        <v>54.2</v>
      </c>
      <c r="D416" s="35">
        <v>68.2</v>
      </c>
      <c r="E416" s="116"/>
      <c r="F416" s="116"/>
      <c r="G416" s="116"/>
    </row>
    <row r="417" spans="1:7" ht="20.25" customHeight="1">
      <c r="A417" s="66" t="s">
        <v>186</v>
      </c>
      <c r="B417" s="122" t="s">
        <v>21</v>
      </c>
      <c r="C417" s="116">
        <f>C419+C421+C423+C425+C427+C429+C431+C433+C435+C437+C441+C443+C445+C451+C455</f>
        <v>242543</v>
      </c>
      <c r="D417" s="116">
        <f>D419+D421+D423+D425+D429+D431+D433+D435+D437+D439+D441+D443+D445+D451+D455</f>
        <v>198542</v>
      </c>
      <c r="E417" s="116">
        <f>E419+E421+E423+E425+E427+E429+E431+E433+E435+E437+E439+E441+E443+E445+E447+E449+E451+E455</f>
        <v>219636</v>
      </c>
      <c r="F417" s="116">
        <f>F419+F421+F423+F425+F429+F431+F433+F435+F437+F439+F441+F443+F445+F451+F455</f>
        <v>194773</v>
      </c>
      <c r="G417" s="116">
        <f>G419+G421+G423+G425+G429+G431+G433+G435+G437+G439+G441+G443+G445+G451+G455</f>
        <v>183695</v>
      </c>
    </row>
    <row r="418" spans="1:7" ht="20.25" customHeight="1">
      <c r="A418" s="123" t="s">
        <v>72</v>
      </c>
      <c r="B418" s="122"/>
      <c r="C418" s="116"/>
      <c r="D418" s="116"/>
      <c r="E418" s="116"/>
      <c r="F418" s="116"/>
      <c r="G418" s="116"/>
    </row>
    <row r="419" spans="1:7" ht="61.5" customHeight="1">
      <c r="A419" s="124" t="s">
        <v>132</v>
      </c>
      <c r="B419" s="122" t="s">
        <v>21</v>
      </c>
      <c r="C419" s="116">
        <v>26925</v>
      </c>
      <c r="D419" s="116">
        <v>22900</v>
      </c>
      <c r="E419" s="116">
        <v>25500</v>
      </c>
      <c r="F419" s="116">
        <v>25250</v>
      </c>
      <c r="G419" s="116">
        <v>25000</v>
      </c>
    </row>
    <row r="420" spans="1:7" ht="20.25" customHeight="1">
      <c r="A420" s="125"/>
      <c r="B420" s="122"/>
      <c r="C420" s="116"/>
      <c r="D420" s="116"/>
      <c r="E420" s="116"/>
      <c r="F420" s="116"/>
      <c r="G420" s="116"/>
    </row>
    <row r="421" spans="1:7" ht="41.25" customHeight="1">
      <c r="A421" s="124" t="s">
        <v>150</v>
      </c>
      <c r="B421" s="122" t="s">
        <v>21</v>
      </c>
      <c r="C421" s="116">
        <v>4217</v>
      </c>
      <c r="D421" s="116">
        <v>38</v>
      </c>
      <c r="E421" s="116">
        <v>37</v>
      </c>
      <c r="F421" s="116">
        <v>35</v>
      </c>
      <c r="G421" s="116">
        <v>33</v>
      </c>
    </row>
    <row r="422" spans="1:7" ht="20.25" customHeight="1">
      <c r="A422" s="125"/>
      <c r="B422" s="122"/>
      <c r="C422" s="116"/>
      <c r="D422" s="116"/>
      <c r="E422" s="116"/>
      <c r="F422" s="116"/>
      <c r="G422" s="116"/>
    </row>
    <row r="423" spans="1:7" ht="43.5" customHeight="1">
      <c r="A423" s="124" t="s">
        <v>133</v>
      </c>
      <c r="B423" s="122" t="s">
        <v>21</v>
      </c>
      <c r="C423" s="116">
        <v>109306</v>
      </c>
      <c r="D423" s="116">
        <v>92700</v>
      </c>
      <c r="E423" s="116">
        <v>83430</v>
      </c>
      <c r="F423" s="116">
        <v>70900</v>
      </c>
      <c r="G423" s="116">
        <v>60300</v>
      </c>
    </row>
    <row r="424" spans="1:7" ht="20.25" customHeight="1">
      <c r="A424" s="131"/>
      <c r="B424" s="122"/>
      <c r="C424" s="116"/>
      <c r="D424" s="116"/>
      <c r="E424" s="116"/>
      <c r="F424" s="116"/>
      <c r="G424" s="116"/>
    </row>
    <row r="425" spans="1:7" ht="79.5" customHeight="1">
      <c r="A425" s="124" t="s">
        <v>148</v>
      </c>
      <c r="B425" s="122" t="s">
        <v>21</v>
      </c>
      <c r="C425" s="116">
        <v>1135</v>
      </c>
      <c r="D425" s="116">
        <v>5</v>
      </c>
      <c r="E425" s="116">
        <v>8</v>
      </c>
      <c r="F425" s="116">
        <v>10</v>
      </c>
      <c r="G425" s="116">
        <v>12</v>
      </c>
    </row>
    <row r="426" spans="1:7" ht="16.5" customHeight="1">
      <c r="A426" s="110"/>
      <c r="B426" s="122"/>
      <c r="C426" s="116"/>
      <c r="D426" s="116"/>
      <c r="E426" s="116"/>
      <c r="F426" s="116"/>
      <c r="G426" s="116"/>
    </row>
    <row r="427" spans="1:7" ht="110.25" customHeight="1">
      <c r="A427" s="126" t="s">
        <v>147</v>
      </c>
      <c r="B427" s="122" t="s">
        <v>21</v>
      </c>
      <c r="C427" s="116">
        <v>1041</v>
      </c>
      <c r="D427" s="116">
        <v>0</v>
      </c>
      <c r="E427" s="116">
        <v>0</v>
      </c>
      <c r="F427" s="116">
        <v>0</v>
      </c>
      <c r="G427" s="116">
        <v>0</v>
      </c>
    </row>
    <row r="428" spans="1:7" ht="20.25" customHeight="1">
      <c r="A428" s="131"/>
      <c r="B428" s="122"/>
      <c r="C428" s="116"/>
      <c r="D428" s="116"/>
      <c r="E428" s="116"/>
      <c r="F428" s="116"/>
      <c r="G428" s="116"/>
    </row>
    <row r="429" spans="1:7" ht="20.25" customHeight="1">
      <c r="A429" s="124" t="s">
        <v>134</v>
      </c>
      <c r="B429" s="122" t="s">
        <v>21</v>
      </c>
      <c r="C429" s="116">
        <v>65470</v>
      </c>
      <c r="D429" s="116">
        <v>55500</v>
      </c>
      <c r="E429" s="116">
        <v>69688</v>
      </c>
      <c r="F429" s="116">
        <v>69900</v>
      </c>
      <c r="G429" s="116">
        <v>70000</v>
      </c>
    </row>
    <row r="430" spans="1:7" ht="20.25" customHeight="1">
      <c r="A430" s="131"/>
      <c r="B430" s="122"/>
      <c r="C430" s="116"/>
      <c r="D430" s="116"/>
      <c r="E430" s="116"/>
      <c r="F430" s="116"/>
      <c r="G430" s="116"/>
    </row>
    <row r="431" spans="1:7" ht="62.25" customHeight="1">
      <c r="A431" s="124" t="s">
        <v>135</v>
      </c>
      <c r="B431" s="122" t="s">
        <v>21</v>
      </c>
      <c r="C431" s="116">
        <v>14811</v>
      </c>
      <c r="D431" s="116">
        <v>12560</v>
      </c>
      <c r="E431" s="116">
        <v>15334</v>
      </c>
      <c r="F431" s="116">
        <v>16630</v>
      </c>
      <c r="G431" s="116">
        <v>16300</v>
      </c>
    </row>
    <row r="432" spans="1:7" ht="20.25" customHeight="1">
      <c r="A432" s="132"/>
      <c r="B432" s="122"/>
      <c r="C432" s="116"/>
      <c r="D432" s="116"/>
      <c r="E432" s="116"/>
      <c r="F432" s="116"/>
      <c r="G432" s="116"/>
    </row>
    <row r="433" spans="1:7" ht="46.5" customHeight="1">
      <c r="A433" s="126" t="s">
        <v>137</v>
      </c>
      <c r="B433" s="122" t="s">
        <v>21</v>
      </c>
      <c r="C433" s="116">
        <v>0</v>
      </c>
      <c r="D433" s="116">
        <v>0</v>
      </c>
      <c r="E433" s="116">
        <v>400</v>
      </c>
      <c r="F433" s="116">
        <v>0</v>
      </c>
      <c r="G433" s="116">
        <v>0</v>
      </c>
    </row>
    <row r="434" spans="1:7" ht="20.25" customHeight="1">
      <c r="A434" s="125"/>
      <c r="B434" s="122"/>
      <c r="C434" s="116"/>
      <c r="D434" s="116"/>
      <c r="E434" s="116"/>
      <c r="F434" s="116"/>
      <c r="G434" s="116"/>
    </row>
    <row r="435" spans="1:7" ht="36" customHeight="1">
      <c r="A435" s="124" t="s">
        <v>136</v>
      </c>
      <c r="B435" s="122" t="s">
        <v>21</v>
      </c>
      <c r="C435" s="116">
        <v>4459</v>
      </c>
      <c r="D435" s="116">
        <v>1850</v>
      </c>
      <c r="E435" s="116">
        <v>2590</v>
      </c>
      <c r="F435" s="116">
        <v>2050</v>
      </c>
      <c r="G435" s="116">
        <v>2150</v>
      </c>
    </row>
    <row r="436" spans="1:7" ht="20.25" customHeight="1">
      <c r="A436" s="125"/>
      <c r="B436" s="122"/>
      <c r="C436" s="116"/>
      <c r="D436" s="116"/>
      <c r="E436" s="116"/>
      <c r="F436" s="116"/>
      <c r="G436" s="116"/>
    </row>
    <row r="437" spans="1:7" ht="34.5" customHeight="1">
      <c r="A437" s="124" t="s">
        <v>138</v>
      </c>
      <c r="B437" s="122" t="s">
        <v>21</v>
      </c>
      <c r="C437" s="116">
        <v>110</v>
      </c>
      <c r="D437" s="116">
        <v>93</v>
      </c>
      <c r="E437" s="116">
        <v>177</v>
      </c>
      <c r="F437" s="116">
        <v>273</v>
      </c>
      <c r="G437" s="116">
        <v>270</v>
      </c>
    </row>
    <row r="438" spans="1:7" ht="20.25" customHeight="1">
      <c r="A438" s="125"/>
      <c r="B438" s="122"/>
      <c r="C438" s="116"/>
      <c r="D438" s="116"/>
      <c r="E438" s="116"/>
      <c r="F438" s="116"/>
      <c r="G438" s="177"/>
    </row>
    <row r="439" spans="1:7" ht="31.5" customHeight="1">
      <c r="A439" s="126" t="s">
        <v>139</v>
      </c>
      <c r="B439" s="122" t="s">
        <v>21</v>
      </c>
      <c r="C439" s="116">
        <v>0</v>
      </c>
      <c r="D439" s="116">
        <v>0</v>
      </c>
      <c r="E439" s="116">
        <v>12500</v>
      </c>
      <c r="F439" s="116">
        <v>0</v>
      </c>
      <c r="G439" s="116">
        <v>0</v>
      </c>
    </row>
    <row r="440" spans="1:7" ht="20.25" customHeight="1">
      <c r="A440" s="125"/>
      <c r="B440" s="122"/>
      <c r="C440" s="116"/>
      <c r="D440" s="116"/>
      <c r="E440" s="116"/>
      <c r="F440" s="116"/>
      <c r="G440" s="116"/>
    </row>
    <row r="441" spans="1:7" ht="48.75" customHeight="1">
      <c r="A441" s="124" t="s">
        <v>140</v>
      </c>
      <c r="B441" s="122" t="s">
        <v>21</v>
      </c>
      <c r="C441" s="116">
        <v>6238</v>
      </c>
      <c r="D441" s="116">
        <v>5200</v>
      </c>
      <c r="E441" s="116">
        <v>1370</v>
      </c>
      <c r="F441" s="116">
        <v>1300</v>
      </c>
      <c r="G441" s="116">
        <v>1300</v>
      </c>
    </row>
    <row r="442" spans="1:7" ht="20.25" customHeight="1">
      <c r="A442" s="125"/>
      <c r="B442" s="122"/>
      <c r="C442" s="116"/>
      <c r="D442" s="116"/>
      <c r="E442" s="116"/>
      <c r="F442" s="116"/>
      <c r="G442" s="116"/>
    </row>
    <row r="443" spans="1:7" ht="63.75" customHeight="1">
      <c r="A443" s="126" t="s">
        <v>149</v>
      </c>
      <c r="B443" s="122" t="s">
        <v>21</v>
      </c>
      <c r="C443" s="116">
        <v>2629</v>
      </c>
      <c r="D443" s="116">
        <v>2230</v>
      </c>
      <c r="E443" s="116">
        <v>2420</v>
      </c>
      <c r="F443" s="116">
        <v>2450</v>
      </c>
      <c r="G443" s="116">
        <v>2380</v>
      </c>
    </row>
    <row r="444" spans="1:7" ht="20.25" customHeight="1">
      <c r="A444" s="125"/>
      <c r="B444" s="122"/>
      <c r="C444" s="116"/>
      <c r="D444" s="116"/>
      <c r="E444" s="116"/>
      <c r="F444" s="116"/>
      <c r="G444" s="116"/>
    </row>
    <row r="445" spans="1:7" ht="79.5" customHeight="1">
      <c r="A445" s="124" t="s">
        <v>141</v>
      </c>
      <c r="B445" s="122" t="s">
        <v>21</v>
      </c>
      <c r="C445" s="116">
        <v>196</v>
      </c>
      <c r="D445" s="116">
        <v>166</v>
      </c>
      <c r="E445" s="116">
        <v>464</v>
      </c>
      <c r="F445" s="116">
        <v>465</v>
      </c>
      <c r="G445" s="116">
        <v>460</v>
      </c>
    </row>
    <row r="446" spans="1:7" ht="20.25" customHeight="1">
      <c r="A446" s="125"/>
      <c r="B446" s="122"/>
      <c r="C446" s="116"/>
      <c r="D446" s="116"/>
      <c r="E446" s="116"/>
      <c r="F446" s="116"/>
      <c r="G446" s="116"/>
    </row>
    <row r="447" spans="1:7" ht="77.25" customHeight="1">
      <c r="A447" s="126" t="s">
        <v>142</v>
      </c>
      <c r="B447" s="127" t="s">
        <v>21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</row>
    <row r="448" spans="1:7" ht="20.25" customHeight="1">
      <c r="A448" s="125"/>
      <c r="B448" s="127"/>
      <c r="C448" s="120"/>
      <c r="D448" s="120"/>
      <c r="E448" s="120"/>
      <c r="F448" s="116"/>
      <c r="G448" s="116"/>
    </row>
    <row r="449" spans="1:7" ht="20.25" customHeight="1">
      <c r="A449" s="124" t="s">
        <v>143</v>
      </c>
      <c r="B449" s="127" t="s">
        <v>21</v>
      </c>
      <c r="C449" s="120">
        <v>0</v>
      </c>
      <c r="D449" s="120">
        <v>0</v>
      </c>
      <c r="E449" s="120">
        <v>203</v>
      </c>
      <c r="F449" s="116">
        <v>0</v>
      </c>
      <c r="G449" s="116">
        <v>0</v>
      </c>
    </row>
    <row r="450" spans="1:7" ht="20.25" customHeight="1">
      <c r="A450" s="125"/>
      <c r="B450" s="127"/>
      <c r="C450" s="120"/>
      <c r="D450" s="120"/>
      <c r="E450" s="120"/>
      <c r="F450" s="116"/>
      <c r="G450" s="116"/>
    </row>
    <row r="451" spans="1:7" ht="45" customHeight="1">
      <c r="A451" s="124" t="s">
        <v>144</v>
      </c>
      <c r="B451" s="127" t="s">
        <v>21</v>
      </c>
      <c r="C451" s="120">
        <v>5954</v>
      </c>
      <c r="D451" s="120">
        <v>5050</v>
      </c>
      <c r="E451" s="120">
        <v>5250</v>
      </c>
      <c r="F451" s="116">
        <v>5260</v>
      </c>
      <c r="G451" s="116">
        <v>5250</v>
      </c>
    </row>
    <row r="452" spans="1:7" ht="20.25" customHeight="1">
      <c r="A452" s="131"/>
      <c r="B452" s="127"/>
      <c r="C452" s="120"/>
      <c r="D452" s="120"/>
      <c r="E452" s="120"/>
      <c r="F452" s="116"/>
      <c r="G452" s="116"/>
    </row>
    <row r="453" spans="1:7" ht="61.5" customHeight="1">
      <c r="A453" s="124" t="s">
        <v>145</v>
      </c>
      <c r="B453" s="127" t="s">
        <v>21</v>
      </c>
      <c r="C453" s="120">
        <v>0</v>
      </c>
      <c r="D453" s="120">
        <v>0</v>
      </c>
      <c r="E453" s="120">
        <v>0</v>
      </c>
      <c r="F453" s="116">
        <v>0</v>
      </c>
      <c r="G453" s="116">
        <v>0</v>
      </c>
    </row>
    <row r="454" spans="1:7" ht="20.25" customHeight="1">
      <c r="A454" s="125"/>
      <c r="B454" s="128"/>
      <c r="C454" s="120"/>
      <c r="D454" s="120"/>
      <c r="E454" s="120"/>
      <c r="F454" s="116"/>
      <c r="G454" s="116"/>
    </row>
    <row r="455" spans="1:7" ht="33.75" customHeight="1">
      <c r="A455" s="126" t="s">
        <v>146</v>
      </c>
      <c r="B455" s="127" t="s">
        <v>21</v>
      </c>
      <c r="C455" s="120">
        <v>52</v>
      </c>
      <c r="D455" s="120">
        <v>250</v>
      </c>
      <c r="E455" s="120">
        <v>265</v>
      </c>
      <c r="F455" s="116">
        <v>250</v>
      </c>
      <c r="G455" s="116">
        <v>240</v>
      </c>
    </row>
    <row r="456" spans="1:7" ht="20.25" customHeight="1">
      <c r="A456" s="125"/>
      <c r="B456" s="128"/>
      <c r="C456" s="120"/>
      <c r="D456" s="120"/>
      <c r="E456" s="120"/>
      <c r="F456" s="116"/>
      <c r="G456" s="116"/>
    </row>
    <row r="457" spans="1:7" ht="30" customHeight="1">
      <c r="A457" s="129" t="s">
        <v>187</v>
      </c>
      <c r="B457" s="122" t="s">
        <v>21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</row>
    <row r="458" spans="1:7" ht="20.25" customHeight="1">
      <c r="A458" s="123" t="s">
        <v>72</v>
      </c>
      <c r="B458" s="122"/>
      <c r="C458" s="116"/>
      <c r="D458" s="116"/>
      <c r="E458" s="116"/>
      <c r="F458" s="116"/>
      <c r="G458" s="116"/>
    </row>
    <row r="459" spans="1:7" ht="64.5" customHeight="1">
      <c r="A459" s="124" t="s">
        <v>132</v>
      </c>
      <c r="B459" s="122" t="s">
        <v>21</v>
      </c>
      <c r="C459" s="116"/>
      <c r="D459" s="116"/>
      <c r="E459" s="116"/>
      <c r="F459" s="116"/>
      <c r="G459" s="116"/>
    </row>
    <row r="460" spans="1:7" ht="20.25" customHeight="1">
      <c r="A460" s="125"/>
      <c r="B460" s="122"/>
      <c r="C460" s="116"/>
      <c r="D460" s="116"/>
      <c r="E460" s="116"/>
      <c r="F460" s="116"/>
      <c r="G460" s="116"/>
    </row>
    <row r="461" spans="1:7" ht="38.25" customHeight="1">
      <c r="A461" s="124" t="s">
        <v>150</v>
      </c>
      <c r="B461" s="122" t="s">
        <v>21</v>
      </c>
      <c r="C461" s="116"/>
      <c r="D461" s="116"/>
      <c r="E461" s="116"/>
      <c r="F461" s="116"/>
      <c r="G461" s="116"/>
    </row>
    <row r="462" spans="1:7" ht="20.25" customHeight="1">
      <c r="A462" s="125"/>
      <c r="B462" s="122"/>
      <c r="C462" s="116"/>
      <c r="D462" s="116"/>
      <c r="E462" s="116"/>
      <c r="F462" s="116"/>
      <c r="G462" s="116"/>
    </row>
    <row r="463" spans="1:7" ht="39.75" customHeight="1">
      <c r="A463" s="124" t="s">
        <v>133</v>
      </c>
      <c r="B463" s="122" t="s">
        <v>21</v>
      </c>
      <c r="C463" s="116"/>
      <c r="D463" s="116"/>
      <c r="E463" s="116"/>
      <c r="F463" s="116"/>
      <c r="G463" s="116"/>
    </row>
    <row r="464" spans="1:7" ht="20.25" customHeight="1">
      <c r="A464" s="131"/>
      <c r="B464" s="122"/>
      <c r="C464" s="116"/>
      <c r="D464" s="116"/>
      <c r="E464" s="116"/>
      <c r="F464" s="116"/>
      <c r="G464" s="116"/>
    </row>
    <row r="465" spans="1:7" ht="82.5" customHeight="1">
      <c r="A465" s="124" t="s">
        <v>148</v>
      </c>
      <c r="B465" s="122" t="s">
        <v>21</v>
      </c>
      <c r="C465" s="116"/>
      <c r="D465" s="116"/>
      <c r="E465" s="116"/>
      <c r="F465" s="116"/>
      <c r="G465" s="116"/>
    </row>
    <row r="466" spans="1:7" ht="20.25" customHeight="1">
      <c r="A466" s="125"/>
      <c r="B466" s="122"/>
      <c r="C466" s="116"/>
      <c r="D466" s="116"/>
      <c r="E466" s="116"/>
      <c r="F466" s="116"/>
      <c r="G466" s="116"/>
    </row>
    <row r="467" spans="1:7" ht="111" customHeight="1">
      <c r="A467" s="126" t="s">
        <v>147</v>
      </c>
      <c r="B467" s="122" t="s">
        <v>21</v>
      </c>
      <c r="C467" s="116"/>
      <c r="D467" s="116"/>
      <c r="E467" s="116"/>
      <c r="F467" s="116"/>
      <c r="G467" s="116"/>
    </row>
    <row r="468" spans="1:7" ht="20.25" customHeight="1">
      <c r="A468" s="125"/>
      <c r="B468" s="122"/>
      <c r="C468" s="116"/>
      <c r="D468" s="116"/>
      <c r="E468" s="116"/>
      <c r="F468" s="116"/>
      <c r="G468" s="116"/>
    </row>
    <row r="469" spans="1:7" ht="20.25" customHeight="1">
      <c r="A469" s="124" t="s">
        <v>134</v>
      </c>
      <c r="B469" s="122" t="s">
        <v>21</v>
      </c>
      <c r="C469" s="116"/>
      <c r="D469" s="116"/>
      <c r="E469" s="116"/>
      <c r="F469" s="116"/>
      <c r="G469" s="116"/>
    </row>
    <row r="470" spans="1:7" ht="20.25" customHeight="1">
      <c r="A470" s="125"/>
      <c r="B470" s="122"/>
      <c r="C470" s="116"/>
      <c r="D470" s="116"/>
      <c r="E470" s="116"/>
      <c r="F470" s="116"/>
      <c r="G470" s="116"/>
    </row>
    <row r="471" spans="1:7" ht="62.25" customHeight="1">
      <c r="A471" s="124" t="s">
        <v>135</v>
      </c>
      <c r="B471" s="122" t="s">
        <v>21</v>
      </c>
      <c r="C471" s="116"/>
      <c r="D471" s="116"/>
      <c r="E471" s="116"/>
      <c r="F471" s="116"/>
      <c r="G471" s="116"/>
    </row>
    <row r="472" spans="1:7" ht="20.25" customHeight="1">
      <c r="A472" s="125"/>
      <c r="B472" s="122"/>
      <c r="C472" s="116"/>
      <c r="D472" s="116"/>
      <c r="E472" s="116"/>
      <c r="F472" s="116"/>
      <c r="G472" s="116"/>
    </row>
    <row r="473" spans="1:7" ht="57" customHeight="1">
      <c r="A473" s="126" t="s">
        <v>137</v>
      </c>
      <c r="B473" s="122" t="s">
        <v>21</v>
      </c>
      <c r="C473" s="116"/>
      <c r="D473" s="116"/>
      <c r="E473" s="116"/>
      <c r="F473" s="116"/>
      <c r="G473" s="116"/>
    </row>
    <row r="474" spans="1:7" ht="20.25" customHeight="1">
      <c r="A474" s="125"/>
      <c r="B474" s="122"/>
      <c r="C474" s="116"/>
      <c r="D474" s="116"/>
      <c r="E474" s="116"/>
      <c r="F474" s="116"/>
      <c r="G474" s="116"/>
    </row>
    <row r="475" spans="1:7" ht="43.5" customHeight="1">
      <c r="A475" s="124" t="s">
        <v>136</v>
      </c>
      <c r="B475" s="122" t="s">
        <v>21</v>
      </c>
      <c r="C475" s="116"/>
      <c r="D475" s="116"/>
      <c r="E475" s="116"/>
      <c r="F475" s="116"/>
      <c r="G475" s="116"/>
    </row>
    <row r="476" spans="1:7" ht="20.25" customHeight="1">
      <c r="A476" s="125"/>
      <c r="B476" s="122"/>
      <c r="C476" s="116"/>
      <c r="D476" s="116"/>
      <c r="E476" s="116"/>
      <c r="F476" s="116"/>
      <c r="G476" s="116"/>
    </row>
    <row r="477" spans="1:7" ht="42" customHeight="1">
      <c r="A477" s="124" t="s">
        <v>138</v>
      </c>
      <c r="B477" s="122" t="s">
        <v>21</v>
      </c>
      <c r="C477" s="116"/>
      <c r="D477" s="116"/>
      <c r="E477" s="116"/>
      <c r="F477" s="116"/>
      <c r="G477" s="116"/>
    </row>
    <row r="478" spans="1:7" ht="20.25" customHeight="1">
      <c r="A478" s="125"/>
      <c r="B478" s="122"/>
      <c r="C478" s="116"/>
      <c r="D478" s="116"/>
      <c r="E478" s="116"/>
      <c r="F478" s="116"/>
      <c r="G478" s="116"/>
    </row>
    <row r="479" spans="1:7" ht="40.5" customHeight="1">
      <c r="A479" s="126" t="s">
        <v>139</v>
      </c>
      <c r="B479" s="122" t="s">
        <v>21</v>
      </c>
      <c r="C479" s="116"/>
      <c r="D479" s="116"/>
      <c r="E479" s="116"/>
      <c r="F479" s="116"/>
      <c r="G479" s="116"/>
    </row>
    <row r="480" spans="1:7" ht="20.25" customHeight="1">
      <c r="A480" s="125"/>
      <c r="B480" s="122"/>
      <c r="C480" s="116"/>
      <c r="D480" s="116"/>
      <c r="E480" s="116"/>
      <c r="F480" s="116"/>
      <c r="G480" s="116"/>
    </row>
    <row r="481" spans="1:7" ht="51.75" customHeight="1">
      <c r="A481" s="124" t="s">
        <v>140</v>
      </c>
      <c r="B481" s="122" t="s">
        <v>21</v>
      </c>
      <c r="C481" s="116"/>
      <c r="D481" s="116"/>
      <c r="E481" s="116"/>
      <c r="F481" s="116"/>
      <c r="G481" s="116"/>
    </row>
    <row r="482" spans="1:7" ht="20.25" customHeight="1">
      <c r="A482" s="125"/>
      <c r="B482" s="122"/>
      <c r="C482" s="116"/>
      <c r="D482" s="116"/>
      <c r="E482" s="116"/>
      <c r="F482" s="116"/>
      <c r="G482" s="116"/>
    </row>
    <row r="483" spans="1:7" ht="48" customHeight="1">
      <c r="A483" s="126" t="s">
        <v>149</v>
      </c>
      <c r="B483" s="122" t="s">
        <v>21</v>
      </c>
      <c r="C483" s="116"/>
      <c r="D483" s="116"/>
      <c r="E483" s="116"/>
      <c r="F483" s="116"/>
      <c r="G483" s="116"/>
    </row>
    <row r="484" spans="1:7" ht="20.25" customHeight="1">
      <c r="A484" s="125"/>
      <c r="B484" s="122"/>
      <c r="C484" s="116"/>
      <c r="D484" s="116"/>
      <c r="E484" s="116"/>
      <c r="F484" s="116"/>
      <c r="G484" s="116"/>
    </row>
    <row r="485" spans="1:7" ht="66.75" customHeight="1">
      <c r="A485" s="124" t="s">
        <v>141</v>
      </c>
      <c r="B485" s="122" t="s">
        <v>21</v>
      </c>
      <c r="C485" s="116"/>
      <c r="D485" s="116"/>
      <c r="E485" s="116"/>
      <c r="F485" s="116"/>
      <c r="G485" s="116"/>
    </row>
    <row r="486" spans="1:7" ht="20.25" customHeight="1">
      <c r="A486" s="125"/>
      <c r="B486" s="122"/>
      <c r="C486" s="116"/>
      <c r="D486" s="116"/>
      <c r="E486" s="116"/>
      <c r="F486" s="116"/>
      <c r="G486" s="116"/>
    </row>
    <row r="487" spans="1:7" ht="69.75" customHeight="1">
      <c r="A487" s="126" t="s">
        <v>142</v>
      </c>
      <c r="B487" s="127" t="s">
        <v>21</v>
      </c>
      <c r="C487" s="116"/>
      <c r="D487" s="116"/>
      <c r="E487" s="116"/>
      <c r="F487" s="116"/>
      <c r="G487" s="116"/>
    </row>
    <row r="488" spans="1:7" ht="20.25" customHeight="1">
      <c r="A488" s="125"/>
      <c r="B488" s="127"/>
      <c r="C488" s="120"/>
      <c r="D488" s="120"/>
      <c r="E488" s="120"/>
      <c r="F488" s="116"/>
      <c r="G488" s="116"/>
    </row>
    <row r="489" spans="1:7" ht="20.25" customHeight="1">
      <c r="A489" s="124" t="s">
        <v>143</v>
      </c>
      <c r="B489" s="127" t="s">
        <v>21</v>
      </c>
      <c r="C489" s="120"/>
      <c r="D489" s="120"/>
      <c r="E489" s="120"/>
      <c r="F489" s="116"/>
      <c r="G489" s="116"/>
    </row>
    <row r="490" spans="1:7" ht="20.25" customHeight="1">
      <c r="A490" s="125"/>
      <c r="B490" s="127"/>
      <c r="C490" s="120"/>
      <c r="D490" s="120"/>
      <c r="E490" s="120"/>
      <c r="F490" s="116"/>
      <c r="G490" s="116"/>
    </row>
    <row r="491" spans="1:7" ht="48" customHeight="1">
      <c r="A491" s="124" t="s">
        <v>144</v>
      </c>
      <c r="B491" s="127" t="s">
        <v>21</v>
      </c>
      <c r="C491" s="120"/>
      <c r="D491" s="120"/>
      <c r="E491" s="120"/>
      <c r="F491" s="116"/>
      <c r="G491" s="116"/>
    </row>
    <row r="492" spans="1:7" ht="20.25" customHeight="1">
      <c r="A492" s="125"/>
      <c r="B492" s="127"/>
      <c r="C492" s="120"/>
      <c r="D492" s="120"/>
      <c r="E492" s="120"/>
      <c r="F492" s="116"/>
      <c r="G492" s="116"/>
    </row>
    <row r="493" spans="1:7" ht="65.25" customHeight="1">
      <c r="A493" s="124" t="s">
        <v>145</v>
      </c>
      <c r="B493" s="127" t="s">
        <v>21</v>
      </c>
      <c r="C493" s="120"/>
      <c r="D493" s="120"/>
      <c r="E493" s="120"/>
      <c r="F493" s="116"/>
      <c r="G493" s="116"/>
    </row>
    <row r="494" spans="1:7" ht="20.25" customHeight="1">
      <c r="A494" s="125"/>
      <c r="B494" s="128"/>
      <c r="C494" s="120"/>
      <c r="D494" s="120"/>
      <c r="E494" s="120"/>
      <c r="F494" s="116"/>
      <c r="G494" s="116"/>
    </row>
    <row r="495" spans="1:7" ht="31.5" customHeight="1">
      <c r="A495" s="126" t="s">
        <v>146</v>
      </c>
      <c r="B495" s="127" t="s">
        <v>21</v>
      </c>
      <c r="C495" s="120"/>
      <c r="D495" s="120"/>
      <c r="E495" s="120"/>
      <c r="F495" s="116"/>
      <c r="G495" s="116"/>
    </row>
    <row r="496" spans="1:7" ht="20.25" customHeight="1">
      <c r="A496" s="125"/>
      <c r="B496" s="128"/>
      <c r="C496" s="120"/>
      <c r="D496" s="120"/>
      <c r="E496" s="120"/>
      <c r="F496" s="116"/>
      <c r="G496" s="116"/>
    </row>
    <row r="497" spans="1:7" ht="29.25" customHeight="1">
      <c r="A497" s="72" t="s">
        <v>189</v>
      </c>
      <c r="B497" s="122" t="s">
        <v>21</v>
      </c>
      <c r="C497" s="189">
        <f>C499+C501+C503+C505+C507+C509+C511+C513+C515+C517+C519+C521+C523+C525+C527+C529+C531+C533+C535</f>
        <v>457668</v>
      </c>
      <c r="D497" s="189">
        <f>D499+D501+D503+D505+D507+D509+D511+D513+D515+D517+D519+D521+D523+D525+D527+D529+D531+D533+D535</f>
        <v>546762</v>
      </c>
      <c r="E497" s="189">
        <f>E499+E501+E503+E505+E507+E511+E513+E517+E519+E521+E523+E531</f>
        <v>580586</v>
      </c>
      <c r="F497" s="189">
        <f>F499+F501+F503+F505+F507+F511+F513+F517+F519+F521+F523+F531</f>
        <v>618973</v>
      </c>
      <c r="G497" s="189">
        <f>G499+G501+G503+G505+G507+G511+G513+G517+G519+G521+G523+G531</f>
        <v>651459</v>
      </c>
    </row>
    <row r="498" spans="1:7" ht="20.25" customHeight="1">
      <c r="A498" s="123" t="s">
        <v>72</v>
      </c>
      <c r="B498" s="122"/>
      <c r="C498" s="116"/>
      <c r="D498" s="116"/>
      <c r="E498" s="116"/>
      <c r="F498" s="116"/>
      <c r="G498" s="116"/>
    </row>
    <row r="499" spans="1:7" ht="61.5" customHeight="1">
      <c r="A499" s="124" t="s">
        <v>132</v>
      </c>
      <c r="B499" s="122" t="s">
        <v>21</v>
      </c>
      <c r="C499" s="116">
        <v>59861</v>
      </c>
      <c r="D499" s="116">
        <v>59870</v>
      </c>
      <c r="E499" s="116">
        <v>59900</v>
      </c>
      <c r="F499" s="116">
        <v>59930</v>
      </c>
      <c r="G499" s="116">
        <v>59970</v>
      </c>
    </row>
    <row r="500" spans="1:7" ht="20.25" customHeight="1">
      <c r="A500" s="125"/>
      <c r="B500" s="122"/>
      <c r="C500" s="116"/>
      <c r="D500" s="116"/>
      <c r="E500" s="116"/>
      <c r="F500" s="116"/>
      <c r="G500" s="116"/>
    </row>
    <row r="501" spans="1:7" ht="39.75" customHeight="1">
      <c r="A501" s="124" t="s">
        <v>150</v>
      </c>
      <c r="B501" s="122" t="s">
        <v>21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</row>
    <row r="502" spans="1:7" ht="20.25" customHeight="1">
      <c r="A502" s="125"/>
      <c r="B502" s="122"/>
      <c r="C502" s="116"/>
      <c r="D502" s="116"/>
      <c r="E502" s="116"/>
      <c r="F502" s="116"/>
      <c r="G502" s="116"/>
    </row>
    <row r="503" spans="1:7" ht="39.75" customHeight="1">
      <c r="A503" s="124" t="s">
        <v>133</v>
      </c>
      <c r="B503" s="122" t="s">
        <v>21</v>
      </c>
      <c r="C503" s="116">
        <v>266970</v>
      </c>
      <c r="D503" s="116">
        <v>353200</v>
      </c>
      <c r="E503" s="116">
        <v>385690</v>
      </c>
      <c r="F503" s="116">
        <v>423100</v>
      </c>
      <c r="G503" s="116">
        <v>454400</v>
      </c>
    </row>
    <row r="504" spans="1:7" ht="20.25" customHeight="1">
      <c r="A504" s="131"/>
      <c r="B504" s="122"/>
      <c r="C504" s="116"/>
      <c r="D504" s="116"/>
      <c r="E504" s="116"/>
      <c r="F504" s="116"/>
      <c r="G504" s="116"/>
    </row>
    <row r="505" spans="1:7" ht="83.25" customHeight="1">
      <c r="A505" s="124" t="s">
        <v>148</v>
      </c>
      <c r="B505" s="122" t="s">
        <v>21</v>
      </c>
      <c r="C505" s="116">
        <v>99555</v>
      </c>
      <c r="D505" s="116">
        <v>100980</v>
      </c>
      <c r="E505" s="116">
        <v>101400</v>
      </c>
      <c r="F505" s="116">
        <v>101800</v>
      </c>
      <c r="G505" s="116">
        <v>102340</v>
      </c>
    </row>
    <row r="506" spans="1:7" ht="20.25" customHeight="1">
      <c r="A506" s="148"/>
      <c r="B506" s="122"/>
      <c r="C506" s="116"/>
      <c r="D506" s="116"/>
      <c r="E506" s="116"/>
      <c r="F506" s="116"/>
      <c r="G506" s="116"/>
    </row>
    <row r="507" spans="1:7" ht="81" customHeight="1">
      <c r="A507" s="126" t="s">
        <v>147</v>
      </c>
      <c r="B507" s="122" t="s">
        <v>21</v>
      </c>
      <c r="C507" s="116">
        <v>10155</v>
      </c>
      <c r="D507" s="116">
        <v>10590</v>
      </c>
      <c r="E507" s="116">
        <v>10900</v>
      </c>
      <c r="F507" s="116">
        <v>11100</v>
      </c>
      <c r="G507" s="116">
        <v>11400</v>
      </c>
    </row>
    <row r="508" spans="1:7" ht="20.25" customHeight="1">
      <c r="A508" s="148"/>
      <c r="B508" s="122"/>
      <c r="C508" s="116"/>
      <c r="D508" s="116"/>
      <c r="E508" s="116"/>
      <c r="F508" s="116"/>
      <c r="G508" s="116"/>
    </row>
    <row r="509" spans="1:7" ht="20.25" customHeight="1">
      <c r="A509" s="124" t="s">
        <v>134</v>
      </c>
      <c r="B509" s="122" t="s">
        <v>21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</row>
    <row r="510" spans="1:7" ht="20.25" customHeight="1">
      <c r="A510" s="125"/>
      <c r="B510" s="122"/>
      <c r="C510" s="116"/>
      <c r="D510" s="116"/>
      <c r="E510" s="116"/>
      <c r="F510" s="116"/>
      <c r="G510" s="116"/>
    </row>
    <row r="511" spans="1:7" ht="71.25" customHeight="1">
      <c r="A511" s="124" t="s">
        <v>135</v>
      </c>
      <c r="B511" s="122" t="s">
        <v>21</v>
      </c>
      <c r="C511" s="116">
        <v>17156</v>
      </c>
      <c r="D511" s="116">
        <v>18000</v>
      </c>
      <c r="E511" s="116">
        <v>18550</v>
      </c>
      <c r="F511" s="116">
        <v>18800</v>
      </c>
      <c r="G511" s="116">
        <v>19010</v>
      </c>
    </row>
    <row r="512" spans="1:7" ht="20.25" customHeight="1">
      <c r="A512" s="125"/>
      <c r="B512" s="122"/>
      <c r="C512" s="116"/>
      <c r="D512" s="116"/>
      <c r="E512" s="116"/>
      <c r="F512" s="116"/>
      <c r="G512" s="116"/>
    </row>
    <row r="513" spans="1:7" ht="45" customHeight="1">
      <c r="A513" s="126" t="s">
        <v>137</v>
      </c>
      <c r="B513" s="122" t="s">
        <v>21</v>
      </c>
      <c r="C513" s="116">
        <v>31</v>
      </c>
      <c r="D513" s="116">
        <v>31</v>
      </c>
      <c r="E513" s="116">
        <v>31</v>
      </c>
      <c r="F513" s="116">
        <v>31</v>
      </c>
      <c r="G513" s="116">
        <v>31</v>
      </c>
    </row>
    <row r="514" spans="1:7" ht="20.25" customHeight="1">
      <c r="A514" s="125"/>
      <c r="B514" s="122"/>
      <c r="C514" s="116"/>
      <c r="D514" s="116"/>
      <c r="E514" s="116"/>
      <c r="F514" s="116"/>
      <c r="G514" s="116"/>
    </row>
    <row r="515" spans="1:7" ht="30" customHeight="1">
      <c r="A515" s="124" t="s">
        <v>136</v>
      </c>
      <c r="B515" s="122" t="s">
        <v>21</v>
      </c>
      <c r="C515" s="116">
        <v>17</v>
      </c>
      <c r="D515" s="116">
        <v>0</v>
      </c>
      <c r="E515" s="116">
        <v>0</v>
      </c>
      <c r="F515" s="116">
        <v>0</v>
      </c>
      <c r="G515" s="116">
        <v>0</v>
      </c>
    </row>
    <row r="516" spans="1:7" ht="20.25" customHeight="1">
      <c r="A516" s="125"/>
      <c r="B516" s="122"/>
      <c r="C516" s="116"/>
      <c r="D516" s="116"/>
      <c r="E516" s="116"/>
      <c r="F516" s="116"/>
      <c r="G516" s="116"/>
    </row>
    <row r="517" spans="1:7" ht="49.5" customHeight="1">
      <c r="A517" s="124" t="s">
        <v>138</v>
      </c>
      <c r="B517" s="122" t="s">
        <v>21</v>
      </c>
      <c r="C517" s="116">
        <v>1942</v>
      </c>
      <c r="D517" s="116">
        <v>1870</v>
      </c>
      <c r="E517" s="116">
        <v>1870</v>
      </c>
      <c r="F517" s="116">
        <v>1920</v>
      </c>
      <c r="G517" s="116">
        <v>1995</v>
      </c>
    </row>
    <row r="518" spans="1:7" ht="20.25" customHeight="1">
      <c r="A518" s="125"/>
      <c r="B518" s="122"/>
      <c r="C518" s="116"/>
      <c r="D518" s="116"/>
      <c r="E518" s="116"/>
      <c r="F518" s="116"/>
      <c r="G518" s="116"/>
    </row>
    <row r="519" spans="1:7" ht="33.75" customHeight="1">
      <c r="A519" s="126" t="s">
        <v>139</v>
      </c>
      <c r="B519" s="122" t="s">
        <v>21</v>
      </c>
      <c r="C519" s="116">
        <v>384</v>
      </c>
      <c r="D519" s="116">
        <v>394</v>
      </c>
      <c r="E519" s="116">
        <v>408</v>
      </c>
      <c r="F519" s="116">
        <v>415</v>
      </c>
      <c r="G519" s="116">
        <v>432</v>
      </c>
    </row>
    <row r="520" spans="1:7" ht="20.25" customHeight="1">
      <c r="A520" s="125"/>
      <c r="B520" s="122"/>
      <c r="C520" s="116"/>
      <c r="D520" s="116"/>
      <c r="E520" s="116"/>
      <c r="F520" s="116"/>
      <c r="G520" s="116"/>
    </row>
    <row r="521" spans="1:7" ht="46.5" customHeight="1">
      <c r="A521" s="124" t="s">
        <v>140</v>
      </c>
      <c r="B521" s="122" t="s">
        <v>21</v>
      </c>
      <c r="C521" s="116">
        <v>1495</v>
      </c>
      <c r="D521" s="116">
        <v>1690</v>
      </c>
      <c r="E521" s="116">
        <v>1695</v>
      </c>
      <c r="F521" s="116">
        <v>1738</v>
      </c>
      <c r="G521" s="116">
        <v>1732</v>
      </c>
    </row>
    <row r="522" spans="1:7" ht="20.25" customHeight="1">
      <c r="A522" s="131"/>
      <c r="B522" s="122"/>
      <c r="C522" s="116"/>
      <c r="D522" s="116"/>
      <c r="E522" s="116"/>
      <c r="F522" s="116"/>
      <c r="G522" s="116"/>
    </row>
    <row r="523" spans="1:7" ht="64.5" customHeight="1">
      <c r="A523" s="126" t="s">
        <v>149</v>
      </c>
      <c r="B523" s="122" t="s">
        <v>21</v>
      </c>
      <c r="C523" s="116">
        <v>102</v>
      </c>
      <c r="D523" s="116">
        <v>107</v>
      </c>
      <c r="E523" s="116">
        <v>107</v>
      </c>
      <c r="F523" s="116">
        <v>107</v>
      </c>
      <c r="G523" s="116">
        <v>109</v>
      </c>
    </row>
    <row r="524" spans="1:7" ht="20.25" customHeight="1">
      <c r="A524" s="125"/>
      <c r="B524" s="122"/>
      <c r="C524" s="116"/>
      <c r="D524" s="116"/>
      <c r="E524" s="116"/>
      <c r="F524" s="116"/>
      <c r="G524" s="116"/>
    </row>
    <row r="525" spans="1:7" ht="75.75" customHeight="1">
      <c r="A525" s="124" t="s">
        <v>141</v>
      </c>
      <c r="B525" s="122" t="s">
        <v>21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</row>
    <row r="526" spans="1:7" ht="20.25" customHeight="1">
      <c r="A526" s="125"/>
      <c r="B526" s="122"/>
      <c r="C526" s="116"/>
      <c r="D526" s="116"/>
      <c r="E526" s="116"/>
      <c r="F526" s="116"/>
      <c r="G526" s="116"/>
    </row>
    <row r="527" spans="1:7" ht="63.75" customHeight="1">
      <c r="A527" s="126" t="s">
        <v>142</v>
      </c>
      <c r="B527" s="127" t="s">
        <v>21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</row>
    <row r="528" spans="1:7" ht="20.25" customHeight="1">
      <c r="A528" s="125"/>
      <c r="B528" s="127"/>
      <c r="C528" s="120"/>
      <c r="D528" s="120"/>
      <c r="E528" s="120"/>
      <c r="F528" s="116"/>
      <c r="G528" s="116"/>
    </row>
    <row r="529" spans="1:7" ht="20.25" customHeight="1">
      <c r="A529" s="124" t="s">
        <v>143</v>
      </c>
      <c r="B529" s="127" t="s">
        <v>21</v>
      </c>
      <c r="C529" s="120">
        <v>0</v>
      </c>
      <c r="D529" s="120">
        <v>0</v>
      </c>
      <c r="E529" s="120">
        <v>0</v>
      </c>
      <c r="F529" s="116">
        <v>0</v>
      </c>
      <c r="G529" s="116">
        <v>0</v>
      </c>
    </row>
    <row r="530" spans="1:7" ht="20.25" customHeight="1">
      <c r="A530" s="125"/>
      <c r="B530" s="127"/>
      <c r="C530" s="120"/>
      <c r="D530" s="120"/>
      <c r="E530" s="120"/>
      <c r="F530" s="116"/>
      <c r="G530" s="116"/>
    </row>
    <row r="531" spans="1:7" ht="52.5" customHeight="1">
      <c r="A531" s="124" t="s">
        <v>144</v>
      </c>
      <c r="B531" s="127" t="s">
        <v>21</v>
      </c>
      <c r="C531" s="120">
        <v>0</v>
      </c>
      <c r="D531" s="120">
        <v>30</v>
      </c>
      <c r="E531" s="120">
        <v>35</v>
      </c>
      <c r="F531" s="116">
        <v>32</v>
      </c>
      <c r="G531" s="116">
        <v>40</v>
      </c>
    </row>
    <row r="532" spans="1:7" ht="20.25" customHeight="1">
      <c r="A532" s="125"/>
      <c r="B532" s="127"/>
      <c r="C532" s="120"/>
      <c r="D532" s="120"/>
      <c r="E532" s="120"/>
      <c r="F532" s="116"/>
      <c r="G532" s="116"/>
    </row>
    <row r="533" spans="1:7" ht="71.25" customHeight="1">
      <c r="A533" s="124" t="s">
        <v>145</v>
      </c>
      <c r="B533" s="127" t="s">
        <v>21</v>
      </c>
      <c r="C533" s="120">
        <v>0</v>
      </c>
      <c r="D533" s="120">
        <v>0</v>
      </c>
      <c r="E533" s="120">
        <v>0</v>
      </c>
      <c r="F533" s="116">
        <v>0</v>
      </c>
      <c r="G533" s="116">
        <v>0</v>
      </c>
    </row>
    <row r="534" spans="1:7" ht="20.25" customHeight="1">
      <c r="A534" s="125"/>
      <c r="B534" s="128"/>
      <c r="C534" s="120"/>
      <c r="D534" s="120"/>
      <c r="E534" s="120"/>
      <c r="F534" s="116"/>
      <c r="G534" s="116"/>
    </row>
    <row r="535" spans="1:7" ht="31.5" customHeight="1">
      <c r="A535" s="134" t="s">
        <v>146</v>
      </c>
      <c r="B535" s="127" t="s">
        <v>21</v>
      </c>
      <c r="C535" s="120">
        <v>0</v>
      </c>
      <c r="D535" s="120">
        <v>0</v>
      </c>
      <c r="E535" s="120">
        <v>0</v>
      </c>
      <c r="F535" s="116">
        <v>0</v>
      </c>
      <c r="G535" s="116">
        <v>0</v>
      </c>
    </row>
    <row r="536" spans="1:7" ht="20.25" customHeight="1">
      <c r="A536" s="125"/>
      <c r="B536" s="128"/>
      <c r="C536" s="120"/>
      <c r="D536" s="120"/>
      <c r="E536" s="120"/>
      <c r="F536" s="116"/>
      <c r="G536" s="116"/>
    </row>
    <row r="537" spans="1:7" ht="15" customHeight="1">
      <c r="A537" s="219" t="s">
        <v>75</v>
      </c>
      <c r="B537" s="220"/>
      <c r="C537" s="220"/>
      <c r="D537" s="220"/>
      <c r="E537" s="220"/>
      <c r="F537" s="220"/>
      <c r="G537" s="221"/>
    </row>
    <row r="538" spans="1:7" ht="51.75" customHeight="1">
      <c r="A538" s="11" t="s">
        <v>87</v>
      </c>
      <c r="B538" s="47" t="s">
        <v>21</v>
      </c>
      <c r="C538" s="178">
        <f>C540+C541+C542+C543+C544+C545+C546+C547+C548+C549+C550+C551+C552+C553+C554+C555</f>
        <v>3439655.4</v>
      </c>
      <c r="D538" s="146">
        <f>D540+D541+D542+D543+D544+D545+D546+D547+D548+D549+D550+D551+D552+D553+D554+D555</f>
        <v>3147178.1</v>
      </c>
      <c r="E538" s="146">
        <f>E540+E541+E542+E543+E544+E545+E546+E547+E548+E549+E550+E551+E552+E553+E554+E555</f>
        <v>3260281.7</v>
      </c>
      <c r="F538" s="146">
        <f>F540+F541+F542+F543+F544+F545+F546+F547+F548+F549+F550+F551+F552+F553+F554+F555</f>
        <v>3377540.2</v>
      </c>
      <c r="G538" s="146">
        <f>G540+G541+G542+G543+G544+G545+G546+G547+G548+G549+G550+G551+G552+G553+G554+G555</f>
        <v>3465694.2</v>
      </c>
    </row>
    <row r="539" spans="1:7" ht="15" customHeight="1">
      <c r="A539" s="75" t="s">
        <v>76</v>
      </c>
      <c r="B539" s="47"/>
      <c r="C539" s="116"/>
      <c r="D539" s="116"/>
      <c r="E539" s="116"/>
      <c r="F539" s="116"/>
      <c r="G539" s="116"/>
    </row>
    <row r="540" spans="1:7" ht="20.25" customHeight="1">
      <c r="A540" s="75" t="s">
        <v>94</v>
      </c>
      <c r="B540" s="47" t="s">
        <v>21</v>
      </c>
      <c r="C540" s="116">
        <v>215132</v>
      </c>
      <c r="D540" s="116">
        <v>180000</v>
      </c>
      <c r="E540" s="116">
        <v>190000</v>
      </c>
      <c r="F540" s="116">
        <v>200000</v>
      </c>
      <c r="G540" s="116">
        <v>200000</v>
      </c>
    </row>
    <row r="541" spans="1:11" ht="32.25" customHeight="1">
      <c r="A541" s="75" t="s">
        <v>78</v>
      </c>
      <c r="B541" s="47" t="s">
        <v>21</v>
      </c>
      <c r="C541" s="116">
        <v>755817</v>
      </c>
      <c r="D541" s="116">
        <v>760692</v>
      </c>
      <c r="E541" s="116">
        <v>777143</v>
      </c>
      <c r="F541" s="116">
        <v>792686</v>
      </c>
      <c r="G541" s="116">
        <v>808540</v>
      </c>
      <c r="K541" s="1" t="s">
        <v>111</v>
      </c>
    </row>
    <row r="542" spans="1:7" ht="29.25" customHeight="1">
      <c r="A542" s="75" t="s">
        <v>95</v>
      </c>
      <c r="B542" s="47" t="s">
        <v>21</v>
      </c>
      <c r="C542" s="116">
        <v>766988</v>
      </c>
      <c r="D542" s="116">
        <v>570000</v>
      </c>
      <c r="E542" s="116">
        <v>580000</v>
      </c>
      <c r="F542" s="116">
        <v>600000</v>
      </c>
      <c r="G542" s="116">
        <v>600000</v>
      </c>
    </row>
    <row r="543" spans="1:7" ht="30.75" customHeight="1">
      <c r="A543" s="75" t="s">
        <v>96</v>
      </c>
      <c r="B543" s="47" t="s">
        <v>21</v>
      </c>
      <c r="C543" s="35">
        <v>8800</v>
      </c>
      <c r="D543" s="35">
        <v>6175.1</v>
      </c>
      <c r="E543" s="35">
        <v>6543.7</v>
      </c>
      <c r="F543" s="35">
        <v>6754.2</v>
      </c>
      <c r="G543" s="35">
        <v>6754.2</v>
      </c>
    </row>
    <row r="544" spans="1:7" ht="30" customHeight="1">
      <c r="A544" s="75" t="s">
        <v>77</v>
      </c>
      <c r="B544" s="47" t="s">
        <v>21</v>
      </c>
      <c r="C544" s="35">
        <v>7132</v>
      </c>
      <c r="D544" s="35">
        <v>6900</v>
      </c>
      <c r="E544" s="35">
        <v>7100</v>
      </c>
      <c r="F544" s="35">
        <v>7200</v>
      </c>
      <c r="G544" s="35">
        <v>7200</v>
      </c>
    </row>
    <row r="545" spans="1:7" ht="30.75" customHeight="1">
      <c r="A545" s="75" t="s">
        <v>82</v>
      </c>
      <c r="B545" s="47" t="s">
        <v>21</v>
      </c>
      <c r="C545" s="116">
        <v>50762</v>
      </c>
      <c r="D545" s="116">
        <v>60000</v>
      </c>
      <c r="E545" s="116">
        <v>62300</v>
      </c>
      <c r="F545" s="116">
        <v>63300</v>
      </c>
      <c r="G545" s="116">
        <v>64000</v>
      </c>
    </row>
    <row r="546" spans="1:7" ht="15" customHeight="1">
      <c r="A546" s="75" t="s">
        <v>79</v>
      </c>
      <c r="B546" s="47" t="s">
        <v>21</v>
      </c>
      <c r="C546" s="35">
        <v>21243.3</v>
      </c>
      <c r="D546" s="116">
        <v>22000</v>
      </c>
      <c r="E546" s="116">
        <v>22000</v>
      </c>
      <c r="F546" s="116">
        <v>22000</v>
      </c>
      <c r="G546" s="116">
        <v>22000</v>
      </c>
    </row>
    <row r="547" spans="1:7" ht="29.25" customHeight="1">
      <c r="A547" s="76" t="s">
        <v>120</v>
      </c>
      <c r="B547" s="47" t="s">
        <v>21</v>
      </c>
      <c r="C547" s="116">
        <v>64061</v>
      </c>
      <c r="D547" s="116">
        <v>65500</v>
      </c>
      <c r="E547" s="177">
        <v>67000</v>
      </c>
      <c r="F547" s="116">
        <v>67300</v>
      </c>
      <c r="G547" s="116">
        <v>68500</v>
      </c>
    </row>
    <row r="548" spans="1:7" ht="35.25" customHeight="1">
      <c r="A548" s="75" t="s">
        <v>84</v>
      </c>
      <c r="B548" s="47" t="s">
        <v>21</v>
      </c>
      <c r="C548" s="116">
        <v>105387</v>
      </c>
      <c r="D548" s="116">
        <v>113000</v>
      </c>
      <c r="E548" s="116">
        <v>119565</v>
      </c>
      <c r="F548" s="116">
        <v>119565</v>
      </c>
      <c r="G548" s="116">
        <v>119565</v>
      </c>
    </row>
    <row r="549" spans="1:7" ht="19.5" customHeight="1">
      <c r="A549" s="75" t="s">
        <v>80</v>
      </c>
      <c r="B549" s="47" t="s">
        <v>21</v>
      </c>
      <c r="C549" s="35">
        <v>7894.5</v>
      </c>
      <c r="D549" s="35">
        <v>69</v>
      </c>
      <c r="E549" s="116">
        <v>0</v>
      </c>
      <c r="F549" s="116">
        <v>0</v>
      </c>
      <c r="G549" s="116">
        <v>0</v>
      </c>
    </row>
    <row r="550" spans="1:7" ht="15">
      <c r="A550" s="75" t="s">
        <v>81</v>
      </c>
      <c r="B550" s="47" t="s">
        <v>21</v>
      </c>
      <c r="C550" s="35">
        <v>9243.4</v>
      </c>
      <c r="D550" s="35">
        <v>3250</v>
      </c>
      <c r="E550" s="35">
        <v>3500</v>
      </c>
      <c r="F550" s="35">
        <v>3500</v>
      </c>
      <c r="G550" s="35">
        <v>3700</v>
      </c>
    </row>
    <row r="551" spans="1:7" ht="21" customHeight="1">
      <c r="A551" s="75" t="s">
        <v>116</v>
      </c>
      <c r="B551" s="47" t="s">
        <v>21</v>
      </c>
      <c r="C551" s="35">
        <v>13088</v>
      </c>
      <c r="D551" s="35">
        <v>13500</v>
      </c>
      <c r="E551" s="35">
        <v>14000</v>
      </c>
      <c r="F551" s="35">
        <v>14000</v>
      </c>
      <c r="G551" s="35">
        <v>14000</v>
      </c>
    </row>
    <row r="552" spans="1:7" ht="15">
      <c r="A552" s="11" t="s">
        <v>121</v>
      </c>
      <c r="B552" s="47" t="s">
        <v>21</v>
      </c>
      <c r="C552" s="116">
        <v>0</v>
      </c>
      <c r="D552" s="116">
        <v>0</v>
      </c>
      <c r="E552" s="116">
        <v>0</v>
      </c>
      <c r="F552" s="116">
        <v>0</v>
      </c>
      <c r="G552" s="116">
        <v>0</v>
      </c>
    </row>
    <row r="553" spans="1:7" ht="15">
      <c r="A553" s="75" t="s">
        <v>83</v>
      </c>
      <c r="B553" s="47" t="s">
        <v>21</v>
      </c>
      <c r="C553" s="35">
        <v>9407.2</v>
      </c>
      <c r="D553" s="35">
        <v>9430</v>
      </c>
      <c r="E553" s="35">
        <v>9430</v>
      </c>
      <c r="F553" s="35">
        <v>9435</v>
      </c>
      <c r="G553" s="35">
        <v>9435</v>
      </c>
    </row>
    <row r="554" spans="1:7" ht="15">
      <c r="A554" s="75" t="s">
        <v>122</v>
      </c>
      <c r="B554" s="47" t="s">
        <v>21</v>
      </c>
      <c r="C554" s="35">
        <v>1764</v>
      </c>
      <c r="D554" s="35">
        <v>1500</v>
      </c>
      <c r="E554" s="35">
        <v>1700</v>
      </c>
      <c r="F554" s="35">
        <v>1800</v>
      </c>
      <c r="G554" s="35">
        <v>2000</v>
      </c>
    </row>
    <row r="555" spans="1:7" ht="30.75">
      <c r="A555" s="11" t="s">
        <v>123</v>
      </c>
      <c r="B555" s="47" t="s">
        <v>21</v>
      </c>
      <c r="C555" s="177">
        <v>1402936</v>
      </c>
      <c r="D555" s="116">
        <v>1335162</v>
      </c>
      <c r="E555" s="116">
        <v>1400000</v>
      </c>
      <c r="F555" s="116">
        <v>1470000</v>
      </c>
      <c r="G555" s="116">
        <v>1540000</v>
      </c>
    </row>
    <row r="556" spans="1:7" ht="15">
      <c r="A556" s="222" t="s">
        <v>25</v>
      </c>
      <c r="B556" s="223"/>
      <c r="C556" s="223"/>
      <c r="D556" s="223"/>
      <c r="E556" s="223"/>
      <c r="F556" s="223"/>
      <c r="G556" s="224"/>
    </row>
    <row r="557" spans="1:7" ht="45">
      <c r="A557" s="64" t="s">
        <v>165</v>
      </c>
      <c r="B557" s="65" t="s">
        <v>5</v>
      </c>
      <c r="C557" s="118">
        <v>46899</v>
      </c>
      <c r="D557" s="118">
        <v>46760</v>
      </c>
      <c r="E557" s="118">
        <v>46620</v>
      </c>
      <c r="F557" s="118">
        <v>46480</v>
      </c>
      <c r="G557" s="118">
        <v>46340</v>
      </c>
    </row>
    <row r="558" spans="1:7" ht="48.75" customHeight="1">
      <c r="A558" s="91" t="s">
        <v>170</v>
      </c>
      <c r="B558" s="65" t="s">
        <v>5</v>
      </c>
      <c r="C558" s="117">
        <f>C561+C563+C566+C568+C570+C572+C574+C576+C578+C580+C582+C584+C586+C589+C591+C593+C596+C598+C600</f>
        <v>14829</v>
      </c>
      <c r="D558" s="117">
        <f>D561+D563+D566+D568+D570+D572+D574+D576+D578+D580+D582+D584+D586+D589+D591+D593+D596+D598+D600</f>
        <v>14540</v>
      </c>
      <c r="E558" s="117">
        <f>E561+E563+E566+E568+E570+E572+E574+E576+E578+E580+E582+E584+E586+E589+E591+E593+E596+E598+E600</f>
        <v>14353</v>
      </c>
      <c r="F558" s="117">
        <f>F561+F563+F566+F568+F570+F572+F574+F576+F578+F580+F582+F584+F586+F589+F591+F593+F596+F598+F600</f>
        <v>14165</v>
      </c>
      <c r="G558" s="117">
        <f>G561+G563+G566+G568+G570+G572+G574+G576+G578+G580+G582+G584+G586+G589+G591+G593+G596+G598+G600</f>
        <v>13985</v>
      </c>
    </row>
    <row r="559" spans="1:7" ht="32.25" customHeight="1">
      <c r="A559" s="88" t="s">
        <v>92</v>
      </c>
      <c r="B559" s="89"/>
      <c r="C559" s="117"/>
      <c r="D559" s="117"/>
      <c r="E559" s="117"/>
      <c r="F559" s="117"/>
      <c r="G559" s="117"/>
    </row>
    <row r="560" spans="1:7" ht="15.75" customHeight="1">
      <c r="A560" s="90"/>
      <c r="B560" s="89"/>
      <c r="C560" s="117"/>
      <c r="D560" s="117"/>
      <c r="E560" s="117"/>
      <c r="F560" s="117"/>
      <c r="G560" s="117"/>
    </row>
    <row r="561" spans="1:10" ht="49.5" customHeight="1">
      <c r="A561" s="92" t="s">
        <v>132</v>
      </c>
      <c r="B561" s="93" t="s">
        <v>5</v>
      </c>
      <c r="C561" s="117">
        <v>20</v>
      </c>
      <c r="D561" s="117">
        <v>20</v>
      </c>
      <c r="E561" s="117">
        <v>19</v>
      </c>
      <c r="F561" s="117">
        <v>19</v>
      </c>
      <c r="G561" s="117">
        <v>18</v>
      </c>
      <c r="J561" s="1" t="s">
        <v>175</v>
      </c>
    </row>
    <row r="562" spans="1:7" ht="15" customHeight="1">
      <c r="A562" s="94"/>
      <c r="B562" s="93"/>
      <c r="C562" s="117"/>
      <c r="D562" s="117"/>
      <c r="E562" s="117"/>
      <c r="F562" s="117"/>
      <c r="G562" s="117"/>
    </row>
    <row r="563" spans="1:7" ht="29.25" customHeight="1">
      <c r="A563" s="95" t="s">
        <v>171</v>
      </c>
      <c r="B563" s="93" t="s">
        <v>5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</row>
    <row r="564" spans="1:7" ht="15.75" customHeight="1">
      <c r="A564" s="212"/>
      <c r="B564" s="203"/>
      <c r="C564" s="201"/>
      <c r="D564" s="201"/>
      <c r="E564" s="201"/>
      <c r="F564" s="201"/>
      <c r="G564" s="201"/>
    </row>
    <row r="565" spans="1:15" ht="21" customHeight="1" hidden="1">
      <c r="A565" s="213"/>
      <c r="B565" s="204"/>
      <c r="C565" s="202"/>
      <c r="D565" s="202"/>
      <c r="E565" s="202"/>
      <c r="F565" s="202"/>
      <c r="G565" s="202"/>
      <c r="L565" s="199" t="s">
        <v>159</v>
      </c>
      <c r="M565" s="200"/>
      <c r="N565" s="200"/>
      <c r="O565" s="200"/>
    </row>
    <row r="566" spans="1:7" ht="31.5" customHeight="1">
      <c r="A566" s="97" t="s">
        <v>133</v>
      </c>
      <c r="B566" s="93" t="s">
        <v>5</v>
      </c>
      <c r="C566" s="117">
        <v>6337</v>
      </c>
      <c r="D566" s="118">
        <v>6255</v>
      </c>
      <c r="E566" s="118">
        <v>6261</v>
      </c>
      <c r="F566" s="118">
        <v>6267</v>
      </c>
      <c r="G566" s="118">
        <v>6273</v>
      </c>
    </row>
    <row r="567" spans="1:7" ht="15.75" customHeight="1">
      <c r="A567" s="97"/>
      <c r="B567" s="93"/>
      <c r="C567" s="117"/>
      <c r="D567" s="117"/>
      <c r="E567" s="117"/>
      <c r="F567" s="117"/>
      <c r="G567" s="117"/>
    </row>
    <row r="568" spans="1:7" ht="49.5" customHeight="1">
      <c r="A568" s="94" t="s">
        <v>130</v>
      </c>
      <c r="B568" s="93" t="s">
        <v>5</v>
      </c>
      <c r="C568" s="117">
        <v>773</v>
      </c>
      <c r="D568" s="117">
        <v>754</v>
      </c>
      <c r="E568" s="117">
        <v>736</v>
      </c>
      <c r="F568" s="117">
        <v>717</v>
      </c>
      <c r="G568" s="117">
        <v>700</v>
      </c>
    </row>
    <row r="569" spans="1:7" ht="16.5" customHeight="1">
      <c r="A569" s="98"/>
      <c r="B569" s="93"/>
      <c r="C569" s="118"/>
      <c r="D569" s="118"/>
      <c r="E569" s="118"/>
      <c r="F569" s="118"/>
      <c r="G569" s="118"/>
    </row>
    <row r="570" spans="1:7" ht="66.75" customHeight="1">
      <c r="A570" s="94" t="s">
        <v>131</v>
      </c>
      <c r="B570" s="93" t="s">
        <v>5</v>
      </c>
      <c r="C570" s="117">
        <v>288</v>
      </c>
      <c r="D570" s="117">
        <v>281</v>
      </c>
      <c r="E570" s="117">
        <v>274</v>
      </c>
      <c r="F570" s="117">
        <v>267</v>
      </c>
      <c r="G570" s="117">
        <v>261</v>
      </c>
    </row>
    <row r="571" spans="1:7" ht="15.75" customHeight="1">
      <c r="A571" s="98"/>
      <c r="B571" s="93"/>
      <c r="C571" s="118"/>
      <c r="D571" s="118"/>
      <c r="E571" s="118"/>
      <c r="F571" s="118"/>
      <c r="G571" s="118"/>
    </row>
    <row r="572" spans="1:7" ht="25.5" customHeight="1">
      <c r="A572" s="94" t="s">
        <v>134</v>
      </c>
      <c r="B572" s="93" t="s">
        <v>5</v>
      </c>
      <c r="C572" s="117">
        <v>130</v>
      </c>
      <c r="D572" s="117">
        <v>127</v>
      </c>
      <c r="E572" s="117">
        <v>124</v>
      </c>
      <c r="F572" s="117">
        <v>121</v>
      </c>
      <c r="G572" s="117">
        <v>118</v>
      </c>
    </row>
    <row r="573" spans="1:7" ht="12" customHeight="1">
      <c r="A573" s="99"/>
      <c r="B573" s="93"/>
      <c r="C573" s="117"/>
      <c r="D573" s="117"/>
      <c r="E573" s="117"/>
      <c r="F573" s="117"/>
      <c r="G573" s="117"/>
    </row>
    <row r="574" spans="1:7" ht="46.5" customHeight="1">
      <c r="A574" s="92" t="s">
        <v>135</v>
      </c>
      <c r="B574" s="93" t="s">
        <v>5</v>
      </c>
      <c r="C574" s="117">
        <v>640</v>
      </c>
      <c r="D574" s="117">
        <v>625</v>
      </c>
      <c r="E574" s="117">
        <v>610</v>
      </c>
      <c r="F574" s="117">
        <v>595</v>
      </c>
      <c r="G574" s="117">
        <v>580</v>
      </c>
    </row>
    <row r="575" spans="1:7" ht="15" customHeight="1">
      <c r="A575" s="99"/>
      <c r="B575" s="93"/>
      <c r="C575" s="117"/>
      <c r="D575" s="117"/>
      <c r="E575" s="117"/>
      <c r="F575" s="117"/>
      <c r="G575" s="117"/>
    </row>
    <row r="576" spans="1:7" ht="34.5" customHeight="1">
      <c r="A576" s="94" t="s">
        <v>136</v>
      </c>
      <c r="B576" s="93" t="s">
        <v>5</v>
      </c>
      <c r="C576" s="117">
        <v>594</v>
      </c>
      <c r="D576" s="117">
        <v>580</v>
      </c>
      <c r="E576" s="117">
        <v>566</v>
      </c>
      <c r="F576" s="117">
        <v>552</v>
      </c>
      <c r="G576" s="117">
        <v>539</v>
      </c>
    </row>
    <row r="577" spans="1:7" ht="15" customHeight="1">
      <c r="A577" s="99"/>
      <c r="B577" s="93"/>
      <c r="C577" s="117"/>
      <c r="D577" s="117"/>
      <c r="E577" s="117"/>
      <c r="F577" s="117"/>
      <c r="G577" s="117"/>
    </row>
    <row r="578" spans="1:7" ht="49.5" customHeight="1">
      <c r="A578" s="94" t="s">
        <v>137</v>
      </c>
      <c r="B578" s="93" t="s">
        <v>5</v>
      </c>
      <c r="C578" s="117">
        <v>105</v>
      </c>
      <c r="D578" s="117">
        <v>102</v>
      </c>
      <c r="E578" s="117">
        <v>100</v>
      </c>
      <c r="F578" s="117">
        <v>98</v>
      </c>
      <c r="G578" s="117">
        <v>96</v>
      </c>
    </row>
    <row r="579" spans="1:7" ht="15.75" customHeight="1">
      <c r="A579" s="99"/>
      <c r="B579" s="93"/>
      <c r="C579" s="117"/>
      <c r="D579" s="117"/>
      <c r="E579" s="117"/>
      <c r="F579" s="117"/>
      <c r="G579" s="117"/>
    </row>
    <row r="580" spans="1:7" ht="34.5" customHeight="1">
      <c r="A580" s="94" t="s">
        <v>138</v>
      </c>
      <c r="B580" s="93" t="s">
        <v>5</v>
      </c>
      <c r="C580" s="117">
        <v>87</v>
      </c>
      <c r="D580" s="117">
        <v>85</v>
      </c>
      <c r="E580" s="117">
        <v>83</v>
      </c>
      <c r="F580" s="117">
        <v>81</v>
      </c>
      <c r="G580" s="117">
        <v>79</v>
      </c>
    </row>
    <row r="581" spans="1:7" ht="15" customHeight="1">
      <c r="A581" s="99"/>
      <c r="B581" s="93"/>
      <c r="C581" s="117"/>
      <c r="D581" s="117"/>
      <c r="E581" s="117"/>
      <c r="F581" s="117"/>
      <c r="G581" s="117"/>
    </row>
    <row r="582" spans="1:7" ht="30.75" customHeight="1">
      <c r="A582" s="94" t="s">
        <v>139</v>
      </c>
      <c r="B582" s="93" t="s">
        <v>5</v>
      </c>
      <c r="C582" s="117">
        <v>115</v>
      </c>
      <c r="D582" s="117">
        <v>112</v>
      </c>
      <c r="E582" s="117">
        <v>109</v>
      </c>
      <c r="F582" s="117">
        <v>106</v>
      </c>
      <c r="G582" s="117">
        <v>103</v>
      </c>
    </row>
    <row r="583" spans="1:7" ht="12.75" customHeight="1">
      <c r="A583" s="99"/>
      <c r="B583" s="93"/>
      <c r="C583" s="117"/>
      <c r="D583" s="117"/>
      <c r="E583" s="117"/>
      <c r="F583" s="117"/>
      <c r="G583" s="117"/>
    </row>
    <row r="584" spans="1:7" ht="33.75" customHeight="1">
      <c r="A584" s="94" t="s">
        <v>140</v>
      </c>
      <c r="B584" s="93" t="s">
        <v>5</v>
      </c>
      <c r="C584" s="117">
        <v>320</v>
      </c>
      <c r="D584" s="117">
        <v>312</v>
      </c>
      <c r="E584" s="117">
        <v>305</v>
      </c>
      <c r="F584" s="117">
        <v>298</v>
      </c>
      <c r="G584" s="117">
        <v>290</v>
      </c>
    </row>
    <row r="585" spans="1:7" ht="15" customHeight="1">
      <c r="A585" s="99"/>
      <c r="B585" s="93"/>
      <c r="C585" s="117"/>
      <c r="D585" s="117"/>
      <c r="E585" s="117"/>
      <c r="F585" s="117"/>
      <c r="G585" s="117"/>
    </row>
    <row r="586" spans="1:7" ht="51" customHeight="1">
      <c r="A586" s="94" t="s">
        <v>172</v>
      </c>
      <c r="B586" s="93" t="s">
        <v>5</v>
      </c>
      <c r="C586" s="117">
        <v>180</v>
      </c>
      <c r="D586" s="117">
        <v>175</v>
      </c>
      <c r="E586" s="117">
        <v>170</v>
      </c>
      <c r="F586" s="117">
        <v>165</v>
      </c>
      <c r="G586" s="117">
        <v>161</v>
      </c>
    </row>
    <row r="587" spans="1:7" ht="13.5" customHeight="1">
      <c r="A587" s="99"/>
      <c r="B587" s="93"/>
      <c r="C587" s="117"/>
      <c r="D587" s="117"/>
      <c r="E587" s="117"/>
      <c r="F587" s="117"/>
      <c r="G587" s="117"/>
    </row>
    <row r="588" spans="1:7" ht="15.75" customHeight="1" hidden="1">
      <c r="A588" s="58"/>
      <c r="B588" s="57"/>
      <c r="C588" s="56"/>
      <c r="D588" s="56"/>
      <c r="E588" s="56"/>
      <c r="F588" s="56"/>
      <c r="G588" s="56"/>
    </row>
    <row r="589" spans="1:7" ht="66.75" customHeight="1">
      <c r="A589" s="94" t="s">
        <v>141</v>
      </c>
      <c r="B589" s="93" t="s">
        <v>5</v>
      </c>
      <c r="C589" s="117">
        <v>32</v>
      </c>
      <c r="D589" s="117">
        <v>31</v>
      </c>
      <c r="E589" s="117">
        <v>30</v>
      </c>
      <c r="F589" s="117">
        <v>29</v>
      </c>
      <c r="G589" s="117">
        <v>28</v>
      </c>
    </row>
    <row r="590" spans="1:7" ht="14.25" customHeight="1">
      <c r="A590" s="99"/>
      <c r="B590" s="93"/>
      <c r="C590" s="117"/>
      <c r="D590" s="117"/>
      <c r="E590" s="117"/>
      <c r="F590" s="117"/>
      <c r="G590" s="117"/>
    </row>
    <row r="591" spans="1:7" ht="71.25" customHeight="1">
      <c r="A591" s="94" t="s">
        <v>142</v>
      </c>
      <c r="B591" s="93" t="s">
        <v>5</v>
      </c>
      <c r="C591" s="117">
        <v>1213</v>
      </c>
      <c r="D591" s="117">
        <v>1183</v>
      </c>
      <c r="E591" s="117">
        <v>1155</v>
      </c>
      <c r="F591" s="117">
        <v>1127</v>
      </c>
      <c r="G591" s="117">
        <v>1100</v>
      </c>
    </row>
    <row r="592" spans="1:7" ht="13.5" customHeight="1">
      <c r="A592" s="99"/>
      <c r="B592" s="93"/>
      <c r="C592" s="117"/>
      <c r="D592" s="117"/>
      <c r="E592" s="117"/>
      <c r="F592" s="117"/>
      <c r="G592" s="117"/>
    </row>
    <row r="593" spans="1:7" ht="20.25" customHeight="1">
      <c r="A593" s="94" t="s">
        <v>143</v>
      </c>
      <c r="B593" s="93" t="s">
        <v>5</v>
      </c>
      <c r="C593" s="117">
        <v>1866</v>
      </c>
      <c r="D593" s="117">
        <v>1821</v>
      </c>
      <c r="E593" s="117">
        <v>1777</v>
      </c>
      <c r="F593" s="117">
        <v>1734</v>
      </c>
      <c r="G593" s="117">
        <v>1692</v>
      </c>
    </row>
    <row r="594" spans="1:7" ht="15.75" customHeight="1">
      <c r="A594" s="99"/>
      <c r="B594" s="93"/>
      <c r="C594" s="117"/>
      <c r="D594" s="117"/>
      <c r="E594" s="117"/>
      <c r="F594" s="117"/>
      <c r="G594" s="117"/>
    </row>
    <row r="595" spans="1:7" ht="7.5" customHeight="1" hidden="1">
      <c r="A595" s="58"/>
      <c r="B595" s="57"/>
      <c r="C595" s="56"/>
      <c r="D595" s="56"/>
      <c r="E595" s="56"/>
      <c r="F595" s="56"/>
      <c r="G595" s="56"/>
    </row>
    <row r="596" spans="1:7" ht="48.75" customHeight="1">
      <c r="A596" s="94" t="s">
        <v>144</v>
      </c>
      <c r="B596" s="93" t="s">
        <v>5</v>
      </c>
      <c r="C596" s="117">
        <v>1829</v>
      </c>
      <c r="D596" s="117">
        <v>1785</v>
      </c>
      <c r="E596" s="117">
        <v>1748</v>
      </c>
      <c r="F596" s="117">
        <v>1710</v>
      </c>
      <c r="G596" s="117">
        <v>1675</v>
      </c>
    </row>
    <row r="597" spans="1:7" ht="15.75" customHeight="1">
      <c r="A597" s="99"/>
      <c r="B597" s="93"/>
      <c r="C597" s="117"/>
      <c r="D597" s="117"/>
      <c r="E597" s="117"/>
      <c r="F597" s="117"/>
      <c r="G597" s="117"/>
    </row>
    <row r="598" spans="1:7" ht="45" customHeight="1">
      <c r="A598" s="94" t="s">
        <v>145</v>
      </c>
      <c r="B598" s="93" t="s">
        <v>5</v>
      </c>
      <c r="C598" s="117">
        <v>202</v>
      </c>
      <c r="D598" s="117">
        <v>197</v>
      </c>
      <c r="E598" s="117">
        <v>192</v>
      </c>
      <c r="F598" s="117">
        <v>187</v>
      </c>
      <c r="G598" s="117">
        <v>182</v>
      </c>
    </row>
    <row r="599" spans="1:7" ht="15" customHeight="1">
      <c r="A599" s="99"/>
      <c r="B599" s="93"/>
      <c r="C599" s="117"/>
      <c r="D599" s="117"/>
      <c r="E599" s="117"/>
      <c r="F599" s="117"/>
      <c r="G599" s="117"/>
    </row>
    <row r="600" spans="1:7" ht="31.5" customHeight="1">
      <c r="A600" s="92" t="s">
        <v>146</v>
      </c>
      <c r="B600" s="93" t="s">
        <v>5</v>
      </c>
      <c r="C600" s="117">
        <v>98</v>
      </c>
      <c r="D600" s="117">
        <v>95</v>
      </c>
      <c r="E600" s="117">
        <v>94</v>
      </c>
      <c r="F600" s="117">
        <v>92</v>
      </c>
      <c r="G600" s="117">
        <v>90</v>
      </c>
    </row>
    <row r="601" spans="1:7" ht="13.5" customHeight="1">
      <c r="A601" s="99"/>
      <c r="B601" s="93"/>
      <c r="C601" s="117"/>
      <c r="D601" s="117"/>
      <c r="E601" s="117"/>
      <c r="F601" s="117"/>
      <c r="G601" s="117"/>
    </row>
    <row r="602" spans="1:7" ht="30" customHeight="1">
      <c r="A602" s="101" t="s">
        <v>173</v>
      </c>
      <c r="B602" s="93" t="s">
        <v>21</v>
      </c>
      <c r="C602" s="158">
        <f>C605+C608+C610+C612+C614+C616+C618+C620+C622+C624+C626+C628+C630+C632+C634+C636+C638+C640+C642</f>
        <v>5279216.279999999</v>
      </c>
      <c r="D602" s="158">
        <f>D605+D608+D610+D612+D614+D616+D618+D620+D622+D624+D626+D628+D630+D632+D634+D636+D638+D640+D642</f>
        <v>5657982.744</v>
      </c>
      <c r="E602" s="142">
        <f>E605+E608+E610+E612+E614+E616+E618+E620+E622+E624+E626+E628+E630+E632+E634+E636+E638+E640+E642</f>
        <v>5825484.840000002</v>
      </c>
      <c r="F602" s="142">
        <f>F605+F608+F610+F612+F614+F616+F618+F620+F622+F624+F626+F628+F630+F632+F634+F636+F638+F640+F642</f>
        <v>5962940.88</v>
      </c>
      <c r="G602" s="142">
        <f>G605+G608+G610+G612+G614+G616+G618+G620+G622+G624+G626+G628+G630+G632+G634+G636+G638+G640+G642</f>
        <v>6085477.199999999</v>
      </c>
    </row>
    <row r="603" spans="1:7" ht="66" customHeight="1">
      <c r="A603" s="104" t="s">
        <v>88</v>
      </c>
      <c r="B603" s="89"/>
      <c r="C603" s="143"/>
      <c r="D603" s="157"/>
      <c r="E603" s="143"/>
      <c r="F603" s="118"/>
      <c r="G603" s="118"/>
    </row>
    <row r="604" spans="1:7" ht="16.5" customHeight="1">
      <c r="A604" s="90"/>
      <c r="B604" s="89"/>
      <c r="C604" s="143"/>
      <c r="D604" s="157"/>
      <c r="E604" s="143"/>
      <c r="F604" s="118"/>
      <c r="G604" s="118"/>
    </row>
    <row r="605" spans="1:7" ht="51" customHeight="1">
      <c r="A605" s="92" t="s">
        <v>132</v>
      </c>
      <c r="B605" s="93" t="s">
        <v>21</v>
      </c>
      <c r="C605" s="144">
        <f>C561*C646*12/1000</f>
        <v>4679.28</v>
      </c>
      <c r="D605" s="155">
        <f>D561*D646*12/1000</f>
        <v>5100</v>
      </c>
      <c r="E605" s="144">
        <f>E561*E646*12/1000</f>
        <v>5073</v>
      </c>
      <c r="F605" s="144">
        <f>F561*F646*12/1000</f>
        <v>5312.4</v>
      </c>
      <c r="G605" s="144">
        <f>G561*G646*12/1000</f>
        <v>5269.32</v>
      </c>
    </row>
    <row r="606" spans="1:7" ht="23.25" customHeight="1">
      <c r="A606" s="99" t="s">
        <v>97</v>
      </c>
      <c r="B606" s="93"/>
      <c r="C606" s="143"/>
      <c r="D606" s="157"/>
      <c r="E606" s="143"/>
      <c r="F606" s="118"/>
      <c r="G606" s="118"/>
    </row>
    <row r="607" spans="1:7" ht="17.25" customHeight="1">
      <c r="A607" s="99"/>
      <c r="B607" s="93"/>
      <c r="C607" s="143"/>
      <c r="D607" s="157"/>
      <c r="E607" s="143"/>
      <c r="F607" s="118"/>
      <c r="G607" s="118"/>
    </row>
    <row r="608" spans="1:7" ht="33.75" customHeight="1">
      <c r="A608" s="95" t="s">
        <v>171</v>
      </c>
      <c r="B608" s="93" t="s">
        <v>21</v>
      </c>
      <c r="C608" s="144">
        <f>C563*C648*12/1000</f>
        <v>0</v>
      </c>
      <c r="D608" s="155">
        <f>D563*D648*12/1000</f>
        <v>0</v>
      </c>
      <c r="E608" s="144">
        <f>E563*E648*12/1000</f>
        <v>0</v>
      </c>
      <c r="F608" s="144">
        <f>F563*F648*12/1000</f>
        <v>0</v>
      </c>
      <c r="G608" s="144">
        <f>G563*G648*12/1000</f>
        <v>0</v>
      </c>
    </row>
    <row r="609" spans="1:7" ht="15.75" customHeight="1">
      <c r="A609" s="99"/>
      <c r="B609" s="93"/>
      <c r="C609" s="143"/>
      <c r="D609" s="157"/>
      <c r="E609" s="143"/>
      <c r="F609" s="118"/>
      <c r="G609" s="118"/>
    </row>
    <row r="610" spans="1:7" ht="31.5" customHeight="1">
      <c r="A610" s="97" t="s">
        <v>133</v>
      </c>
      <c r="B610" s="93" t="s">
        <v>21</v>
      </c>
      <c r="C610" s="144">
        <f>C566*C650*12/1000</f>
        <v>2355614.988</v>
      </c>
      <c r="D610" s="155">
        <f>D566*D650*12/1000</f>
        <v>2602330.2</v>
      </c>
      <c r="E610" s="144">
        <f>E566*E650*12/1000</f>
        <v>2667186</v>
      </c>
      <c r="F610" s="144">
        <f>F566*F650*12/1000</f>
        <v>2729905.2</v>
      </c>
      <c r="G610" s="144">
        <f>G566*G650*12/1000</f>
        <v>2798008.92</v>
      </c>
    </row>
    <row r="611" spans="1:7" ht="21.75" customHeight="1">
      <c r="A611" s="100"/>
      <c r="B611" s="93"/>
      <c r="C611" s="144"/>
      <c r="D611" s="144"/>
      <c r="E611" s="144"/>
      <c r="F611" s="118"/>
      <c r="G611" s="118"/>
    </row>
    <row r="612" spans="1:7" s="13" customFormat="1" ht="46.5" customHeight="1">
      <c r="A612" s="94" t="s">
        <v>130</v>
      </c>
      <c r="B612" s="93" t="s">
        <v>21</v>
      </c>
      <c r="C612" s="144">
        <f>C568*C652*12/1000</f>
        <v>299225.208</v>
      </c>
      <c r="D612" s="155">
        <f>D568*D652*12/1000</f>
        <v>321068.28</v>
      </c>
      <c r="E612" s="144">
        <f>E568*E652*12/1000</f>
        <v>328108.8</v>
      </c>
      <c r="F612" s="144">
        <f>F568*F652*12/1000</f>
        <v>333835.2</v>
      </c>
      <c r="G612" s="144">
        <f>G568*G652*12/1000</f>
        <v>340872</v>
      </c>
    </row>
    <row r="613" spans="1:7" s="13" customFormat="1" ht="25.5" customHeight="1">
      <c r="A613" s="149"/>
      <c r="B613" s="93"/>
      <c r="C613" s="142"/>
      <c r="D613" s="142"/>
      <c r="E613" s="142"/>
      <c r="F613" s="142"/>
      <c r="G613" s="142"/>
    </row>
    <row r="614" spans="1:7" s="13" customFormat="1" ht="78" customHeight="1">
      <c r="A614" s="94" t="s">
        <v>131</v>
      </c>
      <c r="B614" s="93" t="s">
        <v>21</v>
      </c>
      <c r="C614" s="144">
        <f>C570*C654*12/1000</f>
        <v>93802.752</v>
      </c>
      <c r="D614" s="155">
        <f>D570*D654*12/1000</f>
        <v>99474</v>
      </c>
      <c r="E614" s="144">
        <f>E570*E654*12/1000</f>
        <v>101533.44</v>
      </c>
      <c r="F614" s="144">
        <f>F570*F654*12/1000</f>
        <v>103585.32</v>
      </c>
      <c r="G614" s="144">
        <f>G570*G654*12/1000</f>
        <v>105861.6</v>
      </c>
    </row>
    <row r="615" spans="1:7" s="13" customFormat="1" ht="16.5" customHeight="1">
      <c r="A615" s="98"/>
      <c r="B615" s="93"/>
      <c r="C615" s="144"/>
      <c r="D615" s="144"/>
      <c r="E615" s="144"/>
      <c r="F615" s="144"/>
      <c r="G615" s="144"/>
    </row>
    <row r="616" spans="1:7" s="13" customFormat="1" ht="20.25" customHeight="1">
      <c r="A616" s="94" t="s">
        <v>134</v>
      </c>
      <c r="B616" s="93" t="s">
        <v>21</v>
      </c>
      <c r="C616" s="144">
        <f>C572*C656*12/1000</f>
        <v>38656.8</v>
      </c>
      <c r="D616" s="155">
        <f>D572*D656*12/1000</f>
        <v>41148</v>
      </c>
      <c r="E616" s="144">
        <f>E572*E656*12/1000</f>
        <v>42036</v>
      </c>
      <c r="F616" s="144">
        <f>F572*F656*12/1000</f>
        <v>42834</v>
      </c>
      <c r="G616" s="144">
        <f>G572*G656*12/1000</f>
        <v>43683.6</v>
      </c>
    </row>
    <row r="617" spans="1:7" s="13" customFormat="1" ht="14.25" customHeight="1">
      <c r="A617" s="92"/>
      <c r="B617" s="93"/>
      <c r="C617" s="144"/>
      <c r="D617" s="155"/>
      <c r="E617" s="144"/>
      <c r="F617" s="144"/>
      <c r="G617" s="144"/>
    </row>
    <row r="618" spans="1:7" s="13" customFormat="1" ht="63.75" customHeight="1">
      <c r="A618" s="92" t="s">
        <v>135</v>
      </c>
      <c r="B618" s="93" t="s">
        <v>21</v>
      </c>
      <c r="C618" s="144">
        <f>C574*C658*12/1000</f>
        <v>234785.28</v>
      </c>
      <c r="D618" s="155">
        <f>D574*D658*12/1000</f>
        <v>240000</v>
      </c>
      <c r="E618" s="144">
        <f>E574*E658*12/1000</f>
        <v>242292</v>
      </c>
      <c r="F618" s="144">
        <f>F574*F658*12/1000</f>
        <v>242760</v>
      </c>
      <c r="G618" s="144">
        <f>G574*G658*12/1000</f>
        <v>240120</v>
      </c>
    </row>
    <row r="619" spans="1:7" s="13" customFormat="1" ht="15.75" customHeight="1">
      <c r="A619" s="92"/>
      <c r="B619" s="93"/>
      <c r="C619" s="144"/>
      <c r="D619" s="155"/>
      <c r="E619" s="144"/>
      <c r="F619" s="144"/>
      <c r="G619" s="144"/>
    </row>
    <row r="620" spans="1:7" s="13" customFormat="1" ht="30.75" customHeight="1">
      <c r="A620" s="94" t="s">
        <v>136</v>
      </c>
      <c r="B620" s="93" t="s">
        <v>21</v>
      </c>
      <c r="C620" s="144">
        <f>C576*C660*12/1000</f>
        <v>159781.248</v>
      </c>
      <c r="D620" s="155">
        <f>D576*D660*12/1000</f>
        <v>187224</v>
      </c>
      <c r="E620" s="144">
        <f>E576*E660*12/1000</f>
        <v>191262.72</v>
      </c>
      <c r="F620" s="144">
        <f>F576*F660*12/1000</f>
        <v>195308.64</v>
      </c>
      <c r="G620" s="144">
        <f>G576*G660*12/1000</f>
        <v>199667.16</v>
      </c>
    </row>
    <row r="621" spans="1:7" s="13" customFormat="1" ht="14.25" customHeight="1">
      <c r="A621" s="99"/>
      <c r="B621" s="89"/>
      <c r="C621" s="144"/>
      <c r="D621" s="155"/>
      <c r="E621" s="144"/>
      <c r="F621" s="161"/>
      <c r="G621" s="161"/>
    </row>
    <row r="622" spans="1:7" s="13" customFormat="1" ht="47.25" customHeight="1">
      <c r="A622" s="94" t="s">
        <v>137</v>
      </c>
      <c r="B622" s="93" t="s">
        <v>21</v>
      </c>
      <c r="C622" s="144">
        <f>C578*C662*12/1000</f>
        <v>31166.1</v>
      </c>
      <c r="D622" s="155">
        <f>D578*D662*12/1000</f>
        <v>33060.24</v>
      </c>
      <c r="E622" s="144">
        <f>E578*E662*12/1000</f>
        <v>33924</v>
      </c>
      <c r="F622" s="144">
        <f>F578*F662*12/1000</f>
        <v>34809.6</v>
      </c>
      <c r="G622" s="144">
        <f>G578*G662*12/1000</f>
        <v>35596.8</v>
      </c>
    </row>
    <row r="623" spans="1:7" s="13" customFormat="1" ht="17.25" customHeight="1">
      <c r="A623" s="99"/>
      <c r="B623" s="89"/>
      <c r="C623" s="143"/>
      <c r="D623" s="157"/>
      <c r="E623" s="143"/>
      <c r="F623" s="118"/>
      <c r="G623" s="118"/>
    </row>
    <row r="624" spans="1:7" s="13" customFormat="1" ht="39" customHeight="1">
      <c r="A624" s="94" t="s">
        <v>138</v>
      </c>
      <c r="B624" s="93" t="s">
        <v>21</v>
      </c>
      <c r="C624" s="144">
        <f>C580*C664*12/1000</f>
        <v>24518.34</v>
      </c>
      <c r="D624" s="155">
        <f>D580*D664*12/1000</f>
        <v>26010</v>
      </c>
      <c r="E624" s="144">
        <f>E580*E664*12/1000</f>
        <v>26493.6</v>
      </c>
      <c r="F624" s="144">
        <f>F580*F664*12/1000</f>
        <v>27070.2</v>
      </c>
      <c r="G624" s="144">
        <f>G580*G664*12/1000</f>
        <v>27615.24</v>
      </c>
    </row>
    <row r="625" spans="1:7" s="13" customFormat="1" ht="18" customHeight="1">
      <c r="A625" s="94"/>
      <c r="B625" s="93"/>
      <c r="C625" s="144"/>
      <c r="D625" s="155"/>
      <c r="E625" s="144"/>
      <c r="F625" s="161"/>
      <c r="G625" s="161"/>
    </row>
    <row r="626" spans="1:7" s="13" customFormat="1" ht="34.5" customHeight="1">
      <c r="A626" s="94" t="s">
        <v>139</v>
      </c>
      <c r="B626" s="89" t="s">
        <v>21</v>
      </c>
      <c r="C626" s="144">
        <f>C582*C666*12/1000</f>
        <v>57169.26</v>
      </c>
      <c r="D626" s="155">
        <f>D582*D666*12/1000</f>
        <v>57200.64</v>
      </c>
      <c r="E626" s="144">
        <f>E582*E666*12/1000</f>
        <v>58284.48</v>
      </c>
      <c r="F626" s="144">
        <f>F582*F666*12/1000</f>
        <v>59338.8</v>
      </c>
      <c r="G626" s="144">
        <f>G582*G666*12/1000</f>
        <v>59328</v>
      </c>
    </row>
    <row r="627" spans="1:7" s="13" customFormat="1" ht="15.75" customHeight="1">
      <c r="A627" s="105"/>
      <c r="B627" s="106"/>
      <c r="C627" s="106"/>
      <c r="D627" s="159"/>
      <c r="E627" s="118"/>
      <c r="F627" s="118"/>
      <c r="G627" s="162"/>
    </row>
    <row r="628" spans="1:7" s="13" customFormat="1" ht="30" customHeight="1">
      <c r="A628" s="94" t="s">
        <v>140</v>
      </c>
      <c r="B628" s="93" t="s">
        <v>21</v>
      </c>
      <c r="C628" s="118">
        <f>C584*C668*12/1000</f>
        <v>66585.6</v>
      </c>
      <c r="D628" s="117">
        <f>D584*D668*12/1000</f>
        <v>73382.4</v>
      </c>
      <c r="E628" s="118">
        <f>E584*E668*12/1000</f>
        <v>75103.2</v>
      </c>
      <c r="F628" s="118">
        <f>F584*F668*12/1000</f>
        <v>76812.48</v>
      </c>
      <c r="G628" s="118">
        <f>G584*G668*12/1000</f>
        <v>78300</v>
      </c>
    </row>
    <row r="629" spans="1:7" s="13" customFormat="1" ht="13.5" customHeight="1">
      <c r="A629" s="99"/>
      <c r="B629" s="89"/>
      <c r="C629" s="118"/>
      <c r="D629" s="117"/>
      <c r="E629" s="118"/>
      <c r="F629" s="118"/>
      <c r="G629" s="118"/>
    </row>
    <row r="630" spans="1:7" s="13" customFormat="1" ht="47.25" customHeight="1">
      <c r="A630" s="94" t="s">
        <v>172</v>
      </c>
      <c r="B630" s="93" t="s">
        <v>21</v>
      </c>
      <c r="C630" s="118">
        <f>C586*C670*12/1000</f>
        <v>104623.92</v>
      </c>
      <c r="D630" s="117">
        <f>D586*D670*12/1000</f>
        <v>105787.5</v>
      </c>
      <c r="E630" s="118">
        <f>E586*E670*12/1000</f>
        <v>107589.6</v>
      </c>
      <c r="F630" s="118">
        <f>F586*F670*12/1000</f>
        <v>109296</v>
      </c>
      <c r="G630" s="118">
        <f>G586*G670*12/1000</f>
        <v>110124</v>
      </c>
    </row>
    <row r="631" spans="1:7" s="13" customFormat="1" ht="21" customHeight="1">
      <c r="A631" s="99"/>
      <c r="B631" s="103"/>
      <c r="C631" s="118"/>
      <c r="D631" s="117"/>
      <c r="E631" s="118"/>
      <c r="F631" s="118"/>
      <c r="G631" s="118"/>
    </row>
    <row r="632" spans="1:7" s="13" customFormat="1" ht="62.25" customHeight="1">
      <c r="A632" s="94" t="s">
        <v>141</v>
      </c>
      <c r="B632" s="93" t="s">
        <v>21</v>
      </c>
      <c r="C632" s="118">
        <f>C589*C672*12/1000</f>
        <v>9313.92</v>
      </c>
      <c r="D632" s="117">
        <f>D589*D672*12/1000</f>
        <v>9820.8</v>
      </c>
      <c r="E632" s="118">
        <f>E589*E672*12/1000</f>
        <v>9950.4</v>
      </c>
      <c r="F632" s="118">
        <f>F589*F672*12/1000</f>
        <v>10057.2</v>
      </c>
      <c r="G632" s="118">
        <f>G589*G672*12/1000</f>
        <v>10147.2</v>
      </c>
    </row>
    <row r="633" spans="1:7" s="13" customFormat="1" ht="20.25" customHeight="1">
      <c r="A633" s="99"/>
      <c r="B633" s="103"/>
      <c r="C633" s="118"/>
      <c r="D633" s="117"/>
      <c r="E633" s="118"/>
      <c r="F633" s="118"/>
      <c r="G633" s="118"/>
    </row>
    <row r="634" spans="1:7" s="13" customFormat="1" ht="62.25" customHeight="1">
      <c r="A634" s="94" t="s">
        <v>142</v>
      </c>
      <c r="B634" s="93" t="s">
        <v>21</v>
      </c>
      <c r="C634" s="118">
        <f>C591*C674*12/1000</f>
        <v>598542.72</v>
      </c>
      <c r="D634" s="117">
        <f>D591*D674*12/1000</f>
        <v>601200.6</v>
      </c>
      <c r="E634" s="118">
        <f>E591*E674*12/1000</f>
        <v>614552.4</v>
      </c>
      <c r="F634" s="118">
        <f>F591*F674*12/1000</f>
        <v>623456.4</v>
      </c>
      <c r="G634" s="118">
        <f>G591*G674*12/1000</f>
        <v>632280</v>
      </c>
    </row>
    <row r="635" spans="1:7" s="13" customFormat="1" ht="20.25" customHeight="1">
      <c r="A635" s="99"/>
      <c r="B635" s="103"/>
      <c r="C635" s="118"/>
      <c r="D635" s="117"/>
      <c r="E635" s="118"/>
      <c r="F635" s="118"/>
      <c r="G635" s="118"/>
    </row>
    <row r="636" spans="1:7" s="13" customFormat="1" ht="17.25" customHeight="1">
      <c r="A636" s="94" t="s">
        <v>143</v>
      </c>
      <c r="B636" s="89" t="s">
        <v>21</v>
      </c>
      <c r="C636" s="118">
        <f>C593*C676*12/1000</f>
        <v>514568.16</v>
      </c>
      <c r="D636" s="117">
        <f>D593*D676*12/1000</f>
        <v>540334.404</v>
      </c>
      <c r="E636" s="118">
        <f>E593*E676*12/1000</f>
        <v>567218.4</v>
      </c>
      <c r="F636" s="118">
        <f>F593*F676*12/1000</f>
        <v>595524.96</v>
      </c>
      <c r="G636" s="118">
        <f>G593*G676*12/1000</f>
        <v>607901.76</v>
      </c>
    </row>
    <row r="637" spans="1:7" s="13" customFormat="1" ht="22.5" customHeight="1">
      <c r="A637" s="99"/>
      <c r="B637" s="103"/>
      <c r="C637" s="118"/>
      <c r="D637" s="117"/>
      <c r="E637" s="118"/>
      <c r="F637" s="118"/>
      <c r="G637" s="118"/>
    </row>
    <row r="638" spans="1:7" s="13" customFormat="1" ht="49.5" customHeight="1">
      <c r="A638" s="94" t="s">
        <v>144</v>
      </c>
      <c r="B638" s="93" t="s">
        <v>21</v>
      </c>
      <c r="C638" s="118">
        <f>C596*C678*12/1000</f>
        <v>579646.68</v>
      </c>
      <c r="D638" s="117">
        <f>D596*D678*12/1000</f>
        <v>605115</v>
      </c>
      <c r="E638" s="118">
        <f>E596*E678*12/1000</f>
        <v>642914.4</v>
      </c>
      <c r="F638" s="118">
        <f>F596*F678*12/1000</f>
        <v>658692</v>
      </c>
      <c r="G638" s="118">
        <f>G596*G678*12/1000</f>
        <v>675360</v>
      </c>
    </row>
    <row r="639" spans="1:7" s="13" customFormat="1" ht="15.75" customHeight="1">
      <c r="A639" s="99"/>
      <c r="B639" s="103"/>
      <c r="C639" s="118"/>
      <c r="D639" s="117"/>
      <c r="E639" s="118"/>
      <c r="F639" s="118"/>
      <c r="G639" s="118"/>
    </row>
    <row r="640" spans="1:7" s="13" customFormat="1" ht="64.5" customHeight="1">
      <c r="A640" s="94" t="s">
        <v>145</v>
      </c>
      <c r="B640" s="93" t="s">
        <v>21</v>
      </c>
      <c r="C640" s="118">
        <f>C598*C680*12/1000</f>
        <v>72843.624</v>
      </c>
      <c r="D640" s="117">
        <f>D598*D680*12/1000</f>
        <v>74158.68</v>
      </c>
      <c r="E640" s="118">
        <f>E598*E680*12/1000</f>
        <v>75663.36</v>
      </c>
      <c r="F640" s="118">
        <f>F598*F680*12/1000</f>
        <v>77148.72</v>
      </c>
      <c r="G640" s="118">
        <f>G598*G680*12/1000</f>
        <v>78405.6</v>
      </c>
    </row>
    <row r="641" spans="1:7" s="13" customFormat="1" ht="16.5" customHeight="1">
      <c r="A641" s="99"/>
      <c r="B641" s="103"/>
      <c r="C641" s="118"/>
      <c r="D641" s="117"/>
      <c r="E641" s="118"/>
      <c r="F641" s="118"/>
      <c r="G641" s="118"/>
    </row>
    <row r="642" spans="1:7" s="13" customFormat="1" ht="33" customHeight="1">
      <c r="A642" s="92" t="s">
        <v>146</v>
      </c>
      <c r="B642" s="93" t="s">
        <v>21</v>
      </c>
      <c r="C642" s="118">
        <f>C600*C682*12/1000</f>
        <v>33692.4</v>
      </c>
      <c r="D642" s="117">
        <f>D600*D682*12/1000</f>
        <v>35568</v>
      </c>
      <c r="E642" s="118">
        <f>E600*E682*12/1000</f>
        <v>36299.04</v>
      </c>
      <c r="F642" s="118">
        <f>F600*F682*12/1000</f>
        <v>37193.76</v>
      </c>
      <c r="G642" s="118">
        <f>G600*G682*12/1000</f>
        <v>36936</v>
      </c>
    </row>
    <row r="643" spans="1:7" s="13" customFormat="1" ht="17.25" customHeight="1">
      <c r="A643" s="99"/>
      <c r="B643" s="103"/>
      <c r="C643" s="118"/>
      <c r="D643" s="117"/>
      <c r="E643" s="118"/>
      <c r="F643" s="118"/>
      <c r="G643" s="118"/>
    </row>
    <row r="644" spans="1:7" s="13" customFormat="1" ht="46.5" customHeight="1">
      <c r="A644" s="101" t="s">
        <v>174</v>
      </c>
      <c r="B644" s="93" t="s">
        <v>7</v>
      </c>
      <c r="C644" s="119">
        <f>C602/C558/12*1000</f>
        <v>29667.18524512779</v>
      </c>
      <c r="D644" s="117">
        <f>D602/D558/12*1000</f>
        <v>32427.68651994498</v>
      </c>
      <c r="E644" s="118">
        <f>E602/E558/12*1000</f>
        <v>33822.690029958896</v>
      </c>
      <c r="F644" s="119">
        <f>F602/F558/12*1000</f>
        <v>35080.24991175432</v>
      </c>
      <c r="G644" s="118">
        <f>G602/G558/12*1000</f>
        <v>36261.93063997139</v>
      </c>
    </row>
    <row r="645" spans="1:7" s="13" customFormat="1" ht="51.75" customHeight="1">
      <c r="A645" s="90" t="s">
        <v>73</v>
      </c>
      <c r="B645" s="89"/>
      <c r="C645" s="118"/>
      <c r="D645" s="118"/>
      <c r="E645" s="118"/>
      <c r="F645" s="118"/>
      <c r="G645" s="118"/>
    </row>
    <row r="646" spans="1:7" s="13" customFormat="1" ht="48.75" customHeight="1">
      <c r="A646" s="92" t="s">
        <v>132</v>
      </c>
      <c r="B646" s="96" t="s">
        <v>7</v>
      </c>
      <c r="C646" s="139">
        <v>19497</v>
      </c>
      <c r="D646" s="152">
        <v>21250</v>
      </c>
      <c r="E646" s="139">
        <v>22250</v>
      </c>
      <c r="F646" s="139">
        <v>23300</v>
      </c>
      <c r="G646" s="139">
        <v>24395</v>
      </c>
    </row>
    <row r="647" spans="1:7" s="13" customFormat="1" ht="20.25" customHeight="1">
      <c r="A647" s="92"/>
      <c r="B647" s="96"/>
      <c r="C647" s="139"/>
      <c r="D647" s="139"/>
      <c r="E647" s="139"/>
      <c r="F647" s="139"/>
      <c r="G647" s="139"/>
    </row>
    <row r="648" spans="1:7" s="13" customFormat="1" ht="32.25" customHeight="1">
      <c r="A648" s="95" t="s">
        <v>171</v>
      </c>
      <c r="B648" s="96" t="s">
        <v>7</v>
      </c>
      <c r="C648" s="139"/>
      <c r="D648" s="139"/>
      <c r="E648" s="139"/>
      <c r="F648" s="139"/>
      <c r="G648" s="139"/>
    </row>
    <row r="649" spans="1:7" s="13" customFormat="1" ht="21.75" customHeight="1">
      <c r="A649" s="102"/>
      <c r="B649" s="89"/>
      <c r="C649" s="118"/>
      <c r="D649" s="118"/>
      <c r="E649" s="118"/>
      <c r="F649" s="118"/>
      <c r="G649" s="118"/>
    </row>
    <row r="650" spans="1:7" s="13" customFormat="1" ht="33" customHeight="1">
      <c r="A650" s="97" t="s">
        <v>133</v>
      </c>
      <c r="B650" s="89" t="s">
        <v>7</v>
      </c>
      <c r="C650" s="118">
        <v>30977</v>
      </c>
      <c r="D650" s="117">
        <v>34670</v>
      </c>
      <c r="E650" s="118">
        <v>35500</v>
      </c>
      <c r="F650" s="118">
        <v>36300</v>
      </c>
      <c r="G650" s="118">
        <v>37170</v>
      </c>
    </row>
    <row r="651" spans="1:7" s="13" customFormat="1" ht="20.25" customHeight="1">
      <c r="A651" s="102"/>
      <c r="B651" s="89"/>
      <c r="C651" s="118"/>
      <c r="D651" s="118"/>
      <c r="E651" s="118"/>
      <c r="F651" s="118"/>
      <c r="G651" s="118"/>
    </row>
    <row r="652" spans="1:7" s="13" customFormat="1" ht="64.5" customHeight="1">
      <c r="A652" s="94" t="s">
        <v>130</v>
      </c>
      <c r="B652" s="93" t="s">
        <v>7</v>
      </c>
      <c r="C652" s="118">
        <v>32258</v>
      </c>
      <c r="D652" s="117">
        <v>35485</v>
      </c>
      <c r="E652" s="118">
        <v>37150</v>
      </c>
      <c r="F652" s="118">
        <v>38800</v>
      </c>
      <c r="G652" s="118">
        <v>40580</v>
      </c>
    </row>
    <row r="653" spans="1:7" s="13" customFormat="1" ht="30.75" customHeight="1">
      <c r="A653" s="98"/>
      <c r="B653" s="93"/>
      <c r="C653" s="118"/>
      <c r="D653" s="117"/>
      <c r="E653" s="118"/>
      <c r="F653" s="118"/>
      <c r="G653" s="118"/>
    </row>
    <row r="654" spans="1:7" s="13" customFormat="1" ht="78.75" customHeight="1">
      <c r="A654" s="94" t="s">
        <v>131</v>
      </c>
      <c r="B654" s="93" t="s">
        <v>7</v>
      </c>
      <c r="C654" s="118">
        <v>27142</v>
      </c>
      <c r="D654" s="117">
        <v>29500</v>
      </c>
      <c r="E654" s="118">
        <v>30880</v>
      </c>
      <c r="F654" s="118">
        <v>32330</v>
      </c>
      <c r="G654" s="118">
        <v>33800</v>
      </c>
    </row>
    <row r="655" spans="1:7" ht="16.5" customHeight="1">
      <c r="A655" s="102"/>
      <c r="B655" s="89"/>
      <c r="C655" s="118"/>
      <c r="D655" s="117"/>
      <c r="E655" s="118"/>
      <c r="F655" s="118"/>
      <c r="G655" s="118"/>
    </row>
    <row r="656" spans="1:7" ht="15.75" customHeight="1">
      <c r="A656" s="94" t="s">
        <v>134</v>
      </c>
      <c r="B656" s="89" t="s">
        <v>7</v>
      </c>
      <c r="C656" s="118">
        <v>24780</v>
      </c>
      <c r="D656" s="117">
        <v>27000</v>
      </c>
      <c r="E656" s="118">
        <v>28250</v>
      </c>
      <c r="F656" s="118">
        <v>29500</v>
      </c>
      <c r="G656" s="118">
        <v>30850</v>
      </c>
    </row>
    <row r="657" spans="1:7" ht="14.25" customHeight="1">
      <c r="A657" s="102"/>
      <c r="B657" s="89"/>
      <c r="C657" s="118"/>
      <c r="D657" s="117"/>
      <c r="E657" s="118"/>
      <c r="F657" s="118"/>
      <c r="G657" s="118"/>
    </row>
    <row r="658" spans="1:7" ht="64.5" customHeight="1">
      <c r="A658" s="92" t="s">
        <v>135</v>
      </c>
      <c r="B658" s="89" t="s">
        <v>7</v>
      </c>
      <c r="C658" s="118">
        <v>30571</v>
      </c>
      <c r="D658" s="117">
        <v>32000</v>
      </c>
      <c r="E658" s="118">
        <v>33100</v>
      </c>
      <c r="F658" s="118">
        <v>34000</v>
      </c>
      <c r="G658" s="118">
        <v>34500</v>
      </c>
    </row>
    <row r="659" spans="1:7" ht="18.75" customHeight="1">
      <c r="A659" s="102"/>
      <c r="B659" s="89"/>
      <c r="C659" s="118"/>
      <c r="D659" s="117"/>
      <c r="E659" s="118"/>
      <c r="F659" s="118"/>
      <c r="G659" s="118"/>
    </row>
    <row r="660" spans="1:7" ht="33" customHeight="1">
      <c r="A660" s="94" t="s">
        <v>136</v>
      </c>
      <c r="B660" s="89" t="s">
        <v>7</v>
      </c>
      <c r="C660" s="118">
        <v>22416</v>
      </c>
      <c r="D660" s="117">
        <v>26900</v>
      </c>
      <c r="E660" s="118">
        <v>28160</v>
      </c>
      <c r="F660" s="118">
        <v>29485</v>
      </c>
      <c r="G660" s="118">
        <v>30870</v>
      </c>
    </row>
    <row r="661" spans="1:7" ht="16.5" customHeight="1">
      <c r="A661" s="102"/>
      <c r="B661" s="89"/>
      <c r="C661" s="118"/>
      <c r="D661" s="117"/>
      <c r="E661" s="118"/>
      <c r="F661" s="118"/>
      <c r="G661" s="118"/>
    </row>
    <row r="662" spans="1:7" ht="51" customHeight="1">
      <c r="A662" s="94" t="s">
        <v>137</v>
      </c>
      <c r="B662" s="93" t="s">
        <v>7</v>
      </c>
      <c r="C662" s="118">
        <v>24735</v>
      </c>
      <c r="D662" s="117">
        <v>27010</v>
      </c>
      <c r="E662" s="118">
        <v>28270</v>
      </c>
      <c r="F662" s="118">
        <v>29600</v>
      </c>
      <c r="G662" s="118">
        <v>30900</v>
      </c>
    </row>
    <row r="663" spans="1:7" ht="18.75" customHeight="1">
      <c r="A663" s="102"/>
      <c r="B663" s="89"/>
      <c r="C663" s="118"/>
      <c r="D663" s="117"/>
      <c r="E663" s="118"/>
      <c r="F663" s="118"/>
      <c r="G663" s="118"/>
    </row>
    <row r="664" spans="1:7" ht="37.5" customHeight="1">
      <c r="A664" s="94" t="s">
        <v>138</v>
      </c>
      <c r="B664" s="93" t="s">
        <v>7</v>
      </c>
      <c r="C664" s="118">
        <v>23485</v>
      </c>
      <c r="D664" s="117">
        <v>25500</v>
      </c>
      <c r="E664" s="118">
        <v>26600</v>
      </c>
      <c r="F664" s="118">
        <v>27850</v>
      </c>
      <c r="G664" s="118">
        <v>29130</v>
      </c>
    </row>
    <row r="665" spans="1:7" ht="21.75" customHeight="1">
      <c r="A665" s="102"/>
      <c r="B665" s="89"/>
      <c r="C665" s="118"/>
      <c r="D665" s="117"/>
      <c r="E665" s="118"/>
      <c r="F665" s="118"/>
      <c r="G665" s="118"/>
    </row>
    <row r="666" spans="1:7" ht="35.25" customHeight="1">
      <c r="A666" s="94" t="s">
        <v>139</v>
      </c>
      <c r="B666" s="93" t="s">
        <v>7</v>
      </c>
      <c r="C666" s="118">
        <v>41427</v>
      </c>
      <c r="D666" s="117">
        <v>42560</v>
      </c>
      <c r="E666" s="118">
        <v>44560</v>
      </c>
      <c r="F666" s="118">
        <v>46650</v>
      </c>
      <c r="G666" s="118">
        <v>48000</v>
      </c>
    </row>
    <row r="667" spans="1:7" ht="21.75" customHeight="1">
      <c r="A667" s="102"/>
      <c r="B667" s="89"/>
      <c r="C667" s="118"/>
      <c r="D667" s="117"/>
      <c r="E667" s="118"/>
      <c r="F667" s="118"/>
      <c r="G667" s="118"/>
    </row>
    <row r="668" spans="1:7" ht="36.75" customHeight="1">
      <c r="A668" s="94" t="s">
        <v>140</v>
      </c>
      <c r="B668" s="93" t="s">
        <v>7</v>
      </c>
      <c r="C668" s="118">
        <v>17340</v>
      </c>
      <c r="D668" s="117">
        <v>19600</v>
      </c>
      <c r="E668" s="118">
        <v>20520</v>
      </c>
      <c r="F668" s="118">
        <v>21480</v>
      </c>
      <c r="G668" s="118">
        <v>22500</v>
      </c>
    </row>
    <row r="669" spans="1:7" ht="16.5" customHeight="1">
      <c r="A669" s="102"/>
      <c r="B669" s="89"/>
      <c r="C669" s="118"/>
      <c r="D669" s="117"/>
      <c r="E669" s="118"/>
      <c r="F669" s="118"/>
      <c r="G669" s="118"/>
    </row>
    <row r="670" spans="1:7" ht="47.25" customHeight="1">
      <c r="A670" s="94" t="s">
        <v>172</v>
      </c>
      <c r="B670" s="93" t="s">
        <v>7</v>
      </c>
      <c r="C670" s="140">
        <v>48437</v>
      </c>
      <c r="D670" s="160">
        <v>50375</v>
      </c>
      <c r="E670" s="140">
        <v>52740</v>
      </c>
      <c r="F670" s="118">
        <v>55200</v>
      </c>
      <c r="G670" s="118">
        <v>57000</v>
      </c>
    </row>
    <row r="671" spans="1:7" ht="14.25" customHeight="1">
      <c r="A671" s="102"/>
      <c r="B671" s="103"/>
      <c r="C671" s="140"/>
      <c r="D671" s="140"/>
      <c r="E671" s="140"/>
      <c r="F671" s="118"/>
      <c r="G671" s="118"/>
    </row>
    <row r="672" spans="1:7" ht="62.25" customHeight="1">
      <c r="A672" s="94" t="s">
        <v>141</v>
      </c>
      <c r="B672" s="93" t="s">
        <v>7</v>
      </c>
      <c r="C672" s="140">
        <v>24255</v>
      </c>
      <c r="D672" s="160">
        <v>26400</v>
      </c>
      <c r="E672" s="140">
        <v>27640</v>
      </c>
      <c r="F672" s="118">
        <v>28900</v>
      </c>
      <c r="G672" s="118">
        <v>30200</v>
      </c>
    </row>
    <row r="673" spans="1:7" ht="21" customHeight="1">
      <c r="A673" s="102"/>
      <c r="B673" s="103"/>
      <c r="C673" s="140"/>
      <c r="D673" s="160"/>
      <c r="E673" s="140"/>
      <c r="F673" s="118"/>
      <c r="G673" s="118"/>
    </row>
    <row r="674" spans="1:7" ht="63" customHeight="1">
      <c r="A674" s="94" t="s">
        <v>142</v>
      </c>
      <c r="B674" s="93" t="s">
        <v>7</v>
      </c>
      <c r="C674" s="140">
        <v>41120</v>
      </c>
      <c r="D674" s="160">
        <v>42350</v>
      </c>
      <c r="E674" s="140">
        <v>44340</v>
      </c>
      <c r="F674" s="118">
        <v>46100</v>
      </c>
      <c r="G674" s="118">
        <v>47900</v>
      </c>
    </row>
    <row r="675" spans="1:7" ht="21" customHeight="1">
      <c r="A675" s="102"/>
      <c r="B675" s="103"/>
      <c r="C675" s="140"/>
      <c r="D675" s="160"/>
      <c r="E675" s="140"/>
      <c r="F675" s="118"/>
      <c r="G675" s="118"/>
    </row>
    <row r="676" spans="1:7" ht="18.75" customHeight="1">
      <c r="A676" s="94" t="s">
        <v>143</v>
      </c>
      <c r="B676" s="89" t="s">
        <v>7</v>
      </c>
      <c r="C676" s="140">
        <v>22980</v>
      </c>
      <c r="D676" s="160">
        <v>24727</v>
      </c>
      <c r="E676" s="140">
        <v>26600</v>
      </c>
      <c r="F676" s="118">
        <v>28620</v>
      </c>
      <c r="G676" s="118">
        <v>29940</v>
      </c>
    </row>
    <row r="677" spans="1:7" ht="15.75" customHeight="1">
      <c r="A677" s="102"/>
      <c r="B677" s="103"/>
      <c r="C677" s="140"/>
      <c r="D677" s="160"/>
      <c r="E677" s="140"/>
      <c r="F677" s="118"/>
      <c r="G677" s="118"/>
    </row>
    <row r="678" spans="1:7" ht="48" customHeight="1">
      <c r="A678" s="94" t="s">
        <v>144</v>
      </c>
      <c r="B678" s="93" t="s">
        <v>7</v>
      </c>
      <c r="C678" s="140">
        <v>26410</v>
      </c>
      <c r="D678" s="160">
        <v>28250</v>
      </c>
      <c r="E678" s="140">
        <v>30650</v>
      </c>
      <c r="F678" s="118">
        <v>32100</v>
      </c>
      <c r="G678" s="118">
        <v>33600</v>
      </c>
    </row>
    <row r="679" spans="1:7" ht="23.25" customHeight="1">
      <c r="A679" s="102"/>
      <c r="B679" s="103"/>
      <c r="C679" s="140"/>
      <c r="D679" s="160"/>
      <c r="E679" s="140"/>
      <c r="F679" s="118"/>
      <c r="G679" s="118"/>
    </row>
    <row r="680" spans="1:7" ht="63.75" customHeight="1">
      <c r="A680" s="94" t="s">
        <v>145</v>
      </c>
      <c r="B680" s="93" t="s">
        <v>7</v>
      </c>
      <c r="C680" s="140">
        <v>30051</v>
      </c>
      <c r="D680" s="160">
        <v>31370</v>
      </c>
      <c r="E680" s="140">
        <v>32840</v>
      </c>
      <c r="F680" s="118">
        <v>34380</v>
      </c>
      <c r="G680" s="118">
        <v>35900</v>
      </c>
    </row>
    <row r="681" spans="1:7" ht="27" customHeight="1">
      <c r="A681" s="102"/>
      <c r="B681" s="103"/>
      <c r="C681" s="140"/>
      <c r="D681" s="140"/>
      <c r="E681" s="140"/>
      <c r="F681" s="118"/>
      <c r="G681" s="118"/>
    </row>
    <row r="682" spans="1:7" ht="33.75" customHeight="1">
      <c r="A682" s="92" t="s">
        <v>146</v>
      </c>
      <c r="B682" s="93" t="s">
        <v>7</v>
      </c>
      <c r="C682" s="141">
        <v>28650</v>
      </c>
      <c r="D682" s="156">
        <v>31200</v>
      </c>
      <c r="E682" s="141">
        <v>32180</v>
      </c>
      <c r="F682" s="141">
        <v>33690</v>
      </c>
      <c r="G682" s="141">
        <v>34200</v>
      </c>
    </row>
    <row r="683" spans="1:7" ht="19.5" customHeight="1">
      <c r="A683" s="229" t="s">
        <v>22</v>
      </c>
      <c r="B683" s="230"/>
      <c r="C683" s="230"/>
      <c r="D683" s="230"/>
      <c r="E683" s="230"/>
      <c r="F683" s="230"/>
      <c r="G683" s="231"/>
    </row>
    <row r="684" spans="1:7" ht="46.5" customHeight="1">
      <c r="A684" s="70" t="s">
        <v>176</v>
      </c>
      <c r="B684" s="7"/>
      <c r="C684" s="60"/>
      <c r="D684" s="60"/>
      <c r="E684" s="60"/>
      <c r="F684" s="35"/>
      <c r="G684" s="35"/>
    </row>
    <row r="685" spans="1:7" ht="32.25" customHeight="1">
      <c r="A685" s="11" t="s">
        <v>65</v>
      </c>
      <c r="B685" s="47" t="s">
        <v>21</v>
      </c>
      <c r="C685" s="60">
        <v>5383064.4</v>
      </c>
      <c r="D685" s="116">
        <v>6270000</v>
      </c>
      <c r="E685" s="116">
        <v>7245000</v>
      </c>
      <c r="F685" s="116">
        <v>7952000</v>
      </c>
      <c r="G685" s="116">
        <v>8616000</v>
      </c>
    </row>
    <row r="686" spans="1:7" ht="30">
      <c r="A686" s="68" t="s">
        <v>74</v>
      </c>
      <c r="B686" s="47"/>
      <c r="C686" s="116"/>
      <c r="D686" s="116"/>
      <c r="E686" s="116"/>
      <c r="F686" s="116"/>
      <c r="G686" s="116"/>
    </row>
    <row r="687" spans="1:7" ht="24.75" customHeight="1">
      <c r="A687" s="69"/>
      <c r="B687" s="47"/>
      <c r="C687" s="35"/>
      <c r="D687" s="35"/>
      <c r="E687" s="35"/>
      <c r="F687" s="35"/>
      <c r="G687" s="35"/>
    </row>
    <row r="688" spans="1:7" ht="51.75" customHeight="1">
      <c r="A688" s="66" t="s">
        <v>166</v>
      </c>
      <c r="B688" s="7"/>
      <c r="C688" s="35"/>
      <c r="D688" s="35"/>
      <c r="E688" s="35"/>
      <c r="F688" s="35"/>
      <c r="G688" s="35"/>
    </row>
    <row r="689" spans="1:7" ht="34.5" customHeight="1">
      <c r="A689" s="11" t="s">
        <v>65</v>
      </c>
      <c r="B689" s="47" t="s">
        <v>21</v>
      </c>
      <c r="C689" s="35">
        <v>13996</v>
      </c>
      <c r="D689" s="116">
        <v>16050</v>
      </c>
      <c r="E689" s="116">
        <v>17500</v>
      </c>
      <c r="F689" s="116">
        <v>18300</v>
      </c>
      <c r="G689" s="116">
        <v>19030</v>
      </c>
    </row>
    <row r="690" spans="1:7" ht="33.75" customHeight="1">
      <c r="A690" s="68" t="s">
        <v>74</v>
      </c>
      <c r="B690" s="47"/>
      <c r="C690" s="116"/>
      <c r="D690" s="116"/>
      <c r="E690" s="116"/>
      <c r="F690" s="116"/>
      <c r="G690" s="116"/>
    </row>
    <row r="691" spans="1:7" ht="20.25" customHeight="1">
      <c r="A691" s="71"/>
      <c r="B691" s="47"/>
      <c r="C691" s="116"/>
      <c r="D691" s="116"/>
      <c r="E691" s="116"/>
      <c r="F691" s="116"/>
      <c r="G691" s="116"/>
    </row>
    <row r="692" spans="1:7" ht="69.75" customHeight="1">
      <c r="A692" s="166" t="s">
        <v>167</v>
      </c>
      <c r="B692" s="7"/>
      <c r="C692" s="165"/>
      <c r="D692" s="165"/>
      <c r="E692" s="165"/>
      <c r="F692" s="116"/>
      <c r="G692" s="116"/>
    </row>
    <row r="693" spans="1:7" ht="30" customHeight="1">
      <c r="A693" s="11" t="s">
        <v>65</v>
      </c>
      <c r="B693" s="47" t="s">
        <v>21</v>
      </c>
      <c r="C693" s="167">
        <f>C696+C700+C704+C708+C710+C714+C718+C727+C730+C736+C739+C742+C745+C748</f>
        <v>702806.7</v>
      </c>
      <c r="D693" s="167">
        <f>D696+D700+D704+D708+D710+D714+D718+D727+D730+D736+D739+D742+D745+D748</f>
        <v>743543</v>
      </c>
      <c r="E693" s="167">
        <f>E696+E700+E704+E708+E710+E714+E718+E727+E730+E736+E739+E742+E745+E748</f>
        <v>791613</v>
      </c>
      <c r="F693" s="167">
        <f>F696+F700+F704+F708+F710+F714+F718+F727+F730+F736+F739+F742+F745+F748</f>
        <v>827017</v>
      </c>
      <c r="G693" s="167">
        <f>G696+G700+G704+G708+G710+G714+G718+G727+G730+G736+G739+G742+G745+G748</f>
        <v>861758</v>
      </c>
    </row>
    <row r="694" spans="1:7" ht="15">
      <c r="A694" s="48" t="s">
        <v>12</v>
      </c>
      <c r="B694" s="73"/>
      <c r="C694" s="116"/>
      <c r="D694" s="116"/>
      <c r="E694" s="116"/>
      <c r="F694" s="116"/>
      <c r="G694" s="116"/>
    </row>
    <row r="695" spans="1:7" ht="15">
      <c r="A695" s="66" t="s">
        <v>13</v>
      </c>
      <c r="B695" s="47"/>
      <c r="C695" s="116"/>
      <c r="D695" s="116"/>
      <c r="E695" s="116"/>
      <c r="F695" s="116"/>
      <c r="G695" s="116"/>
    </row>
    <row r="696" spans="1:7" ht="33.75" customHeight="1">
      <c r="A696" s="11" t="s">
        <v>65</v>
      </c>
      <c r="B696" s="47" t="s">
        <v>21</v>
      </c>
      <c r="C696" s="35">
        <v>15195</v>
      </c>
      <c r="D696" s="116">
        <v>17700</v>
      </c>
      <c r="E696" s="116">
        <v>19300</v>
      </c>
      <c r="F696" s="116">
        <v>20200</v>
      </c>
      <c r="G696" s="116">
        <v>21000</v>
      </c>
    </row>
    <row r="697" spans="1:7" ht="30.75" customHeight="1">
      <c r="A697" s="68" t="s">
        <v>74</v>
      </c>
      <c r="B697" s="52"/>
      <c r="C697" s="116"/>
      <c r="D697" s="116"/>
      <c r="E697" s="116"/>
      <c r="F697" s="116"/>
      <c r="G697" s="116"/>
    </row>
    <row r="698" spans="1:7" ht="24.75" customHeight="1">
      <c r="A698" s="67"/>
      <c r="B698" s="47"/>
      <c r="C698" s="35"/>
      <c r="D698" s="116"/>
      <c r="E698" s="116"/>
      <c r="F698" s="116"/>
      <c r="G698" s="116"/>
    </row>
    <row r="699" spans="1:7" ht="15">
      <c r="A699" s="66" t="s">
        <v>151</v>
      </c>
      <c r="B699" s="73"/>
      <c r="C699" s="116"/>
      <c r="D699" s="116"/>
      <c r="E699" s="116"/>
      <c r="F699" s="116"/>
      <c r="G699" s="116"/>
    </row>
    <row r="700" spans="1:7" ht="30.75">
      <c r="A700" s="11" t="s">
        <v>65</v>
      </c>
      <c r="B700" s="47" t="s">
        <v>21</v>
      </c>
      <c r="C700" s="35">
        <v>78.7</v>
      </c>
      <c r="D700" s="35">
        <v>95</v>
      </c>
      <c r="E700" s="116">
        <v>112</v>
      </c>
      <c r="F700" s="116">
        <v>118</v>
      </c>
      <c r="G700" s="116">
        <v>132</v>
      </c>
    </row>
    <row r="701" spans="1:7" ht="30">
      <c r="A701" s="68" t="s">
        <v>74</v>
      </c>
      <c r="B701" s="52"/>
      <c r="C701" s="116"/>
      <c r="D701" s="116"/>
      <c r="E701" s="116"/>
      <c r="F701" s="116"/>
      <c r="G701" s="116"/>
    </row>
    <row r="702" spans="1:7" ht="15">
      <c r="A702" s="68"/>
      <c r="B702" s="52"/>
      <c r="C702" s="116"/>
      <c r="D702" s="116"/>
      <c r="E702" s="116"/>
      <c r="F702" s="116"/>
      <c r="G702" s="116"/>
    </row>
    <row r="703" spans="1:7" ht="30">
      <c r="A703" s="66" t="s">
        <v>152</v>
      </c>
      <c r="B703" s="73"/>
      <c r="C703" s="116"/>
      <c r="D703" s="116"/>
      <c r="E703" s="116"/>
      <c r="F703" s="116"/>
      <c r="G703" s="116"/>
    </row>
    <row r="704" spans="1:7" ht="30.75">
      <c r="A704" s="11" t="s">
        <v>65</v>
      </c>
      <c r="B704" s="47" t="s">
        <v>21</v>
      </c>
      <c r="C704" s="146">
        <v>92354</v>
      </c>
      <c r="D704" s="146">
        <v>94590</v>
      </c>
      <c r="E704" s="146">
        <v>100928</v>
      </c>
      <c r="F704" s="146">
        <v>105974</v>
      </c>
      <c r="G704" s="146">
        <v>111273</v>
      </c>
    </row>
    <row r="705" spans="1:7" ht="30">
      <c r="A705" s="68" t="s">
        <v>74</v>
      </c>
      <c r="B705" s="52"/>
      <c r="C705" s="116"/>
      <c r="D705" s="116"/>
      <c r="E705" s="116"/>
      <c r="F705" s="116"/>
      <c r="G705" s="116"/>
    </row>
    <row r="706" spans="1:7" ht="15">
      <c r="A706" s="74"/>
      <c r="B706" s="47"/>
      <c r="C706" s="60"/>
      <c r="D706" s="120"/>
      <c r="E706" s="120"/>
      <c r="F706" s="116"/>
      <c r="G706" s="116"/>
    </row>
    <row r="707" spans="1:7" ht="30">
      <c r="A707" s="68" t="s">
        <v>153</v>
      </c>
      <c r="B707" s="52"/>
      <c r="C707" s="116"/>
      <c r="D707" s="116"/>
      <c r="E707" s="116"/>
      <c r="F707" s="116"/>
      <c r="G707" s="116"/>
    </row>
    <row r="708" spans="1:7" ht="30.75">
      <c r="A708" s="11" t="s">
        <v>65</v>
      </c>
      <c r="B708" s="47" t="s">
        <v>21</v>
      </c>
      <c r="C708" s="116">
        <v>30154</v>
      </c>
      <c r="D708" s="116">
        <v>35130</v>
      </c>
      <c r="E708" s="116">
        <v>38300</v>
      </c>
      <c r="F708" s="116">
        <v>40100</v>
      </c>
      <c r="G708" s="116">
        <v>41700</v>
      </c>
    </row>
    <row r="709" spans="1:7" ht="15">
      <c r="A709" s="66" t="s">
        <v>67</v>
      </c>
      <c r="B709" s="73"/>
      <c r="C709" s="116"/>
      <c r="D709" s="116"/>
      <c r="E709" s="116"/>
      <c r="F709" s="116"/>
      <c r="G709" s="116"/>
    </row>
    <row r="710" spans="1:7" ht="32.25" customHeight="1">
      <c r="A710" s="11" t="s">
        <v>65</v>
      </c>
      <c r="B710" s="47" t="s">
        <v>21</v>
      </c>
      <c r="C710" s="35">
        <v>135100</v>
      </c>
      <c r="D710" s="116">
        <v>140900</v>
      </c>
      <c r="E710" s="116">
        <v>153580</v>
      </c>
      <c r="F710" s="116">
        <v>160600</v>
      </c>
      <c r="G710" s="116">
        <v>167000</v>
      </c>
    </row>
    <row r="711" spans="1:7" ht="30">
      <c r="A711" s="68" t="s">
        <v>74</v>
      </c>
      <c r="B711" s="52"/>
      <c r="C711" s="116"/>
      <c r="D711" s="116"/>
      <c r="E711" s="116"/>
      <c r="F711" s="116"/>
      <c r="G711" s="116"/>
    </row>
    <row r="712" spans="1:7" ht="14.25" customHeight="1">
      <c r="A712" s="68"/>
      <c r="B712" s="52"/>
      <c r="C712" s="116"/>
      <c r="D712" s="116"/>
      <c r="E712" s="116"/>
      <c r="F712" s="116"/>
      <c r="G712" s="116"/>
    </row>
    <row r="713" spans="1:7" ht="14.25" customHeight="1">
      <c r="A713" s="66" t="s">
        <v>68</v>
      </c>
      <c r="B713" s="52"/>
      <c r="C713" s="116"/>
      <c r="D713" s="116"/>
      <c r="E713" s="116"/>
      <c r="F713" s="116"/>
      <c r="G713" s="116"/>
    </row>
    <row r="714" spans="1:7" ht="33" customHeight="1">
      <c r="A714" s="11" t="s">
        <v>65</v>
      </c>
      <c r="B714" s="47" t="s">
        <v>21</v>
      </c>
      <c r="C714" s="35">
        <v>329257</v>
      </c>
      <c r="D714" s="116">
        <v>344400</v>
      </c>
      <c r="E714" s="116">
        <v>358800</v>
      </c>
      <c r="F714" s="116">
        <v>373900</v>
      </c>
      <c r="G714" s="116">
        <v>389600</v>
      </c>
    </row>
    <row r="715" spans="1:7" ht="30">
      <c r="A715" s="68" t="s">
        <v>74</v>
      </c>
      <c r="B715" s="52"/>
      <c r="C715" s="116"/>
      <c r="D715" s="116"/>
      <c r="E715" s="116"/>
      <c r="F715" s="116"/>
      <c r="G715" s="116"/>
    </row>
    <row r="716" spans="1:7" ht="15">
      <c r="A716" s="74"/>
      <c r="B716" s="47"/>
      <c r="C716" s="35"/>
      <c r="D716" s="116"/>
      <c r="E716" s="116"/>
      <c r="F716" s="116"/>
      <c r="G716" s="116"/>
    </row>
    <row r="717" spans="1:7" ht="31.5" customHeight="1">
      <c r="A717" s="66" t="s">
        <v>14</v>
      </c>
      <c r="B717" s="73"/>
      <c r="C717" s="116"/>
      <c r="D717" s="116"/>
      <c r="E717" s="116"/>
      <c r="F717" s="116"/>
      <c r="G717" s="116"/>
    </row>
    <row r="718" spans="1:7" ht="31.5" customHeight="1">
      <c r="A718" s="11" t="s">
        <v>65</v>
      </c>
      <c r="B718" s="47" t="s">
        <v>21</v>
      </c>
      <c r="C718" s="116">
        <v>6618</v>
      </c>
      <c r="D718" s="116">
        <v>7280</v>
      </c>
      <c r="E718" s="116">
        <v>7930</v>
      </c>
      <c r="F718" s="116">
        <v>8295</v>
      </c>
      <c r="G718" s="131">
        <v>8630</v>
      </c>
    </row>
    <row r="719" spans="1:7" ht="15">
      <c r="A719" s="11"/>
      <c r="B719" s="52"/>
      <c r="C719" s="116"/>
      <c r="D719" s="116"/>
      <c r="E719" s="116"/>
      <c r="F719" s="116"/>
      <c r="G719" s="116"/>
    </row>
    <row r="720" spans="1:7" ht="45">
      <c r="A720" s="66" t="s">
        <v>154</v>
      </c>
      <c r="B720" s="73"/>
      <c r="C720" s="116"/>
      <c r="D720" s="116"/>
      <c r="E720" s="116"/>
      <c r="F720" s="116"/>
      <c r="G720" s="116"/>
    </row>
    <row r="721" spans="1:7" ht="32.25" customHeight="1">
      <c r="A721" s="11" t="s">
        <v>65</v>
      </c>
      <c r="B721" s="47" t="s">
        <v>21</v>
      </c>
      <c r="C721" s="116"/>
      <c r="D721" s="116"/>
      <c r="E721" s="116"/>
      <c r="F721" s="116"/>
      <c r="G721" s="116"/>
    </row>
    <row r="722" spans="1:7" ht="18" customHeight="1">
      <c r="A722" s="11"/>
      <c r="B722" s="52"/>
      <c r="C722" s="116"/>
      <c r="D722" s="116"/>
      <c r="E722" s="116"/>
      <c r="F722" s="116"/>
      <c r="G722" s="116"/>
    </row>
    <row r="723" spans="1:7" ht="69" customHeight="1">
      <c r="A723" s="68" t="s">
        <v>155</v>
      </c>
      <c r="B723" s="52"/>
      <c r="C723" s="116"/>
      <c r="D723" s="116"/>
      <c r="E723" s="116"/>
      <c r="F723" s="116"/>
      <c r="G723" s="116"/>
    </row>
    <row r="724" spans="1:7" ht="18.75" customHeight="1">
      <c r="A724" s="74" t="s">
        <v>65</v>
      </c>
      <c r="B724" s="47" t="s">
        <v>21</v>
      </c>
      <c r="C724" s="116"/>
      <c r="D724" s="116"/>
      <c r="E724" s="116"/>
      <c r="F724" s="116"/>
      <c r="G724" s="116"/>
    </row>
    <row r="725" spans="1:7" ht="18" customHeight="1">
      <c r="A725" s="11"/>
      <c r="B725" s="73"/>
      <c r="C725" s="116"/>
      <c r="D725" s="116"/>
      <c r="E725" s="116"/>
      <c r="F725" s="116"/>
      <c r="G725" s="116"/>
    </row>
    <row r="726" spans="1:7" ht="33" customHeight="1">
      <c r="A726" s="66" t="s">
        <v>15</v>
      </c>
      <c r="B726" s="73"/>
      <c r="C726" s="116"/>
      <c r="D726" s="116"/>
      <c r="E726" s="116"/>
      <c r="F726" s="116"/>
      <c r="G726" s="116"/>
    </row>
    <row r="727" spans="1:7" ht="30.75">
      <c r="A727" s="11" t="s">
        <v>65</v>
      </c>
      <c r="B727" s="47" t="s">
        <v>21</v>
      </c>
      <c r="C727" s="116">
        <v>3958</v>
      </c>
      <c r="D727" s="116">
        <v>4350</v>
      </c>
      <c r="E727" s="116">
        <v>4740</v>
      </c>
      <c r="F727" s="116">
        <v>4960</v>
      </c>
      <c r="G727" s="131">
        <v>5160</v>
      </c>
    </row>
    <row r="728" spans="1:7" ht="15">
      <c r="A728" s="11"/>
      <c r="B728" s="52"/>
      <c r="C728" s="116"/>
      <c r="D728" s="116"/>
      <c r="E728" s="116"/>
      <c r="F728" s="116"/>
      <c r="G728" s="116"/>
    </row>
    <row r="729" spans="1:7" ht="17.25" customHeight="1">
      <c r="A729" s="66" t="s">
        <v>24</v>
      </c>
      <c r="B729" s="73"/>
      <c r="C729" s="116"/>
      <c r="D729" s="116"/>
      <c r="E729" s="116"/>
      <c r="F729" s="116"/>
      <c r="G729" s="116"/>
    </row>
    <row r="730" spans="1:7" ht="17.25" customHeight="1">
      <c r="A730" s="11" t="s">
        <v>65</v>
      </c>
      <c r="B730" s="47" t="s">
        <v>21</v>
      </c>
      <c r="C730" s="116">
        <v>26855</v>
      </c>
      <c r="D730" s="116">
        <v>29540</v>
      </c>
      <c r="E730" s="116">
        <v>32200</v>
      </c>
      <c r="F730" s="116">
        <v>33680</v>
      </c>
      <c r="G730" s="131">
        <v>35000</v>
      </c>
    </row>
    <row r="731" spans="1:7" ht="17.25" customHeight="1">
      <c r="A731" s="11"/>
      <c r="B731" s="52"/>
      <c r="C731" s="116"/>
      <c r="D731" s="116"/>
      <c r="E731" s="116"/>
      <c r="F731" s="116"/>
      <c r="G731" s="116"/>
    </row>
    <row r="732" spans="1:7" ht="30.75" customHeight="1">
      <c r="A732" s="66" t="s">
        <v>156</v>
      </c>
      <c r="B732" s="52"/>
      <c r="C732" s="116"/>
      <c r="D732" s="116"/>
      <c r="E732" s="116"/>
      <c r="F732" s="116"/>
      <c r="G732" s="116"/>
    </row>
    <row r="733" spans="1:7" ht="30.75">
      <c r="A733" s="11" t="s">
        <v>65</v>
      </c>
      <c r="B733" s="47" t="s">
        <v>21</v>
      </c>
      <c r="C733" s="35"/>
      <c r="D733" s="116"/>
      <c r="E733" s="116"/>
      <c r="F733" s="116"/>
      <c r="G733" s="116"/>
    </row>
    <row r="734" spans="1:7" ht="19.5" customHeight="1">
      <c r="A734" s="11"/>
      <c r="B734" s="52"/>
      <c r="C734" s="116"/>
      <c r="D734" s="116"/>
      <c r="E734" s="116"/>
      <c r="F734" s="116"/>
      <c r="G734" s="116"/>
    </row>
    <row r="735" spans="1:7" ht="15">
      <c r="A735" s="66" t="s">
        <v>70</v>
      </c>
      <c r="B735" s="73"/>
      <c r="C735" s="116"/>
      <c r="D735" s="116"/>
      <c r="E735" s="116"/>
      <c r="F735" s="116"/>
      <c r="G735" s="116"/>
    </row>
    <row r="736" spans="1:7" ht="30.75">
      <c r="A736" s="11" t="s">
        <v>65</v>
      </c>
      <c r="B736" s="47" t="s">
        <v>21</v>
      </c>
      <c r="C736" s="116">
        <v>2205</v>
      </c>
      <c r="D736" s="116">
        <v>2425</v>
      </c>
      <c r="E736" s="116">
        <v>2640</v>
      </c>
      <c r="F736" s="116">
        <v>2760</v>
      </c>
      <c r="G736" s="131">
        <v>2870</v>
      </c>
    </row>
    <row r="737" spans="1:7" ht="20.25" customHeight="1">
      <c r="A737" s="11"/>
      <c r="B737" s="52"/>
      <c r="C737" s="116"/>
      <c r="D737" s="116"/>
      <c r="E737" s="116"/>
      <c r="F737" s="116"/>
      <c r="G737" s="116"/>
    </row>
    <row r="738" spans="1:7" ht="15">
      <c r="A738" s="66" t="s">
        <v>157</v>
      </c>
      <c r="B738" s="73"/>
      <c r="C738" s="116"/>
      <c r="D738" s="116"/>
      <c r="E738" s="116"/>
      <c r="F738" s="116"/>
      <c r="G738" s="116"/>
    </row>
    <row r="739" spans="1:7" ht="30.75">
      <c r="A739" s="11" t="s">
        <v>65</v>
      </c>
      <c r="B739" s="47" t="s">
        <v>21</v>
      </c>
      <c r="C739" s="116">
        <v>762</v>
      </c>
      <c r="D739" s="116">
        <v>838</v>
      </c>
      <c r="E739" s="116">
        <v>913</v>
      </c>
      <c r="F739" s="116">
        <v>955</v>
      </c>
      <c r="G739" s="131">
        <v>993</v>
      </c>
    </row>
    <row r="740" spans="1:7" ht="15.75" customHeight="1">
      <c r="A740" s="11"/>
      <c r="B740" s="52"/>
      <c r="C740" s="116"/>
      <c r="D740" s="116"/>
      <c r="E740" s="116"/>
      <c r="F740" s="116"/>
      <c r="G740" s="116"/>
    </row>
    <row r="741" spans="1:7" ht="30">
      <c r="A741" s="66" t="s">
        <v>69</v>
      </c>
      <c r="B741" s="73"/>
      <c r="C741" s="116"/>
      <c r="D741" s="116"/>
      <c r="E741" s="116"/>
      <c r="F741" s="116"/>
      <c r="G741" s="116"/>
    </row>
    <row r="742" spans="1:7" ht="30.75">
      <c r="A742" s="11" t="s">
        <v>65</v>
      </c>
      <c r="B742" s="47" t="s">
        <v>21</v>
      </c>
      <c r="C742" s="116">
        <v>46600</v>
      </c>
      <c r="D742" s="116">
        <v>51260</v>
      </c>
      <c r="E742" s="116">
        <v>55800</v>
      </c>
      <c r="F742" s="116">
        <v>58365</v>
      </c>
      <c r="G742" s="131">
        <v>60600</v>
      </c>
    </row>
    <row r="743" spans="1:7" ht="15">
      <c r="A743" s="11"/>
      <c r="B743" s="52"/>
      <c r="C743" s="116"/>
      <c r="D743" s="116"/>
      <c r="E743" s="116"/>
      <c r="F743" s="116"/>
      <c r="G743" s="116"/>
    </row>
    <row r="744" spans="1:7" ht="33.75" customHeight="1">
      <c r="A744" s="68" t="s">
        <v>158</v>
      </c>
      <c r="B744" s="52"/>
      <c r="C744" s="116"/>
      <c r="D744" s="116"/>
      <c r="E744" s="116"/>
      <c r="F744" s="116"/>
      <c r="G744" s="116"/>
    </row>
    <row r="745" spans="1:7" ht="30.75">
      <c r="A745" s="74" t="s">
        <v>65</v>
      </c>
      <c r="B745" s="47" t="s">
        <v>21</v>
      </c>
      <c r="C745" s="116">
        <v>10520</v>
      </c>
      <c r="D745" s="116">
        <v>11570</v>
      </c>
      <c r="E745" s="116">
        <v>12600</v>
      </c>
      <c r="F745" s="116">
        <v>13170</v>
      </c>
      <c r="G745" s="131">
        <v>13700</v>
      </c>
    </row>
    <row r="746" spans="1:7" ht="17.25" customHeight="1">
      <c r="A746" s="11"/>
      <c r="B746" s="52"/>
      <c r="C746" s="116"/>
      <c r="D746" s="116"/>
      <c r="E746" s="116"/>
      <c r="F746" s="116"/>
      <c r="G746" s="116"/>
    </row>
    <row r="747" spans="1:7" ht="15">
      <c r="A747" s="66" t="s">
        <v>71</v>
      </c>
      <c r="B747" s="73"/>
      <c r="C747" s="116"/>
      <c r="D747" s="116"/>
      <c r="E747" s="116"/>
      <c r="F747" s="116"/>
      <c r="G747" s="116"/>
    </row>
    <row r="748" spans="1:7" ht="30.75">
      <c r="A748" s="11" t="s">
        <v>65</v>
      </c>
      <c r="B748" s="47" t="s">
        <v>21</v>
      </c>
      <c r="C748" s="35">
        <v>3150</v>
      </c>
      <c r="D748" s="116">
        <v>3465</v>
      </c>
      <c r="E748" s="116">
        <v>3770</v>
      </c>
      <c r="F748" s="116">
        <v>3940</v>
      </c>
      <c r="G748" s="116">
        <v>4100</v>
      </c>
    </row>
    <row r="749" spans="1:7" ht="15">
      <c r="A749" s="23"/>
      <c r="B749" s="24"/>
      <c r="C749" s="2"/>
      <c r="D749" s="2"/>
      <c r="E749" s="2"/>
      <c r="F749" s="2"/>
      <c r="G749" s="2"/>
    </row>
    <row r="750" spans="1:7" ht="15.75" customHeight="1">
      <c r="A750" s="225"/>
      <c r="B750" s="225"/>
      <c r="C750" s="225"/>
      <c r="D750" s="225"/>
      <c r="E750" s="225"/>
      <c r="F750" s="225"/>
      <c r="G750" s="225"/>
    </row>
    <row r="751" spans="1:7" ht="15">
      <c r="A751" s="12"/>
      <c r="B751" s="12"/>
      <c r="C751" s="12"/>
      <c r="D751" s="12"/>
      <c r="E751" s="12"/>
      <c r="F751" s="12"/>
      <c r="G751" s="12"/>
    </row>
    <row r="752" spans="1:7" ht="31.5" customHeight="1">
      <c r="A752" s="32"/>
      <c r="B752" s="15"/>
      <c r="C752" s="226"/>
      <c r="D752" s="227"/>
      <c r="E752" s="227"/>
      <c r="F752" s="227"/>
      <c r="G752" s="227"/>
    </row>
    <row r="753" spans="1:7" ht="12" customHeight="1">
      <c r="A753" s="14"/>
      <c r="B753" s="15"/>
      <c r="C753" s="27"/>
      <c r="D753" s="28"/>
      <c r="E753" s="28"/>
      <c r="F753" s="28"/>
      <c r="G753" s="28"/>
    </row>
    <row r="754" spans="1:7" ht="36.75" customHeight="1">
      <c r="A754" s="33"/>
      <c r="B754" s="15"/>
      <c r="C754" s="226"/>
      <c r="D754" s="227"/>
      <c r="E754" s="227"/>
      <c r="F754" s="227"/>
      <c r="G754" s="227"/>
    </row>
    <row r="755" spans="1:7" ht="16.5">
      <c r="A755" s="16"/>
      <c r="B755" s="15"/>
      <c r="C755" s="17"/>
      <c r="D755" s="18"/>
      <c r="E755" s="18"/>
      <c r="F755" s="18"/>
      <c r="G755" s="18"/>
    </row>
    <row r="756" spans="1:7" ht="33" customHeight="1">
      <c r="A756" s="32"/>
      <c r="B756" s="15"/>
      <c r="C756" s="226"/>
      <c r="D756" s="227"/>
      <c r="E756" s="227"/>
      <c r="F756" s="227"/>
      <c r="G756" s="227"/>
    </row>
    <row r="757" spans="1:7" ht="16.5">
      <c r="A757" s="14"/>
      <c r="B757" s="15"/>
      <c r="C757" s="17"/>
      <c r="D757" s="18"/>
      <c r="E757" s="18"/>
      <c r="F757" s="18"/>
      <c r="G757" s="18"/>
    </row>
    <row r="758" spans="1:7" ht="36" customHeight="1">
      <c r="A758" s="34"/>
      <c r="B758" s="15"/>
      <c r="C758" s="214"/>
      <c r="D758" s="228"/>
      <c r="E758" s="228"/>
      <c r="F758" s="228"/>
      <c r="G758" s="228"/>
    </row>
    <row r="759" spans="1:7" ht="9.75" customHeight="1">
      <c r="A759" s="19"/>
      <c r="B759" s="20"/>
      <c r="C759" s="21"/>
      <c r="D759" s="22"/>
      <c r="E759" s="22"/>
      <c r="F759" s="22"/>
      <c r="G759" s="22"/>
    </row>
    <row r="760" spans="1:7" ht="73.5" customHeight="1">
      <c r="A760" s="34"/>
      <c r="B760" s="15"/>
      <c r="C760" s="214"/>
      <c r="D760" s="215"/>
      <c r="E760" s="215"/>
      <c r="F760" s="215"/>
      <c r="G760" s="215"/>
    </row>
    <row r="761" spans="1:7" ht="9.75" customHeight="1">
      <c r="A761" s="19"/>
      <c r="B761" s="20"/>
      <c r="C761" s="21"/>
      <c r="D761" s="30"/>
      <c r="E761" s="30"/>
      <c r="F761" s="30"/>
      <c r="G761" s="30"/>
    </row>
    <row r="762" spans="1:7" ht="56.25" customHeight="1">
      <c r="A762" s="34"/>
      <c r="B762" s="15"/>
      <c r="C762" s="214"/>
      <c r="D762" s="215"/>
      <c r="E762" s="215"/>
      <c r="F762" s="215"/>
      <c r="G762" s="215"/>
    </row>
    <row r="763" spans="1:7" ht="12.75" customHeight="1">
      <c r="A763" s="19"/>
      <c r="B763" s="15"/>
      <c r="C763" s="29"/>
      <c r="D763" s="31"/>
      <c r="E763" s="31"/>
      <c r="F763" s="31"/>
      <c r="G763" s="31"/>
    </row>
    <row r="764" spans="1:7" s="13" customFormat="1" ht="35.25" customHeight="1">
      <c r="A764" s="34"/>
      <c r="B764" s="15"/>
      <c r="C764" s="214"/>
      <c r="D764" s="215"/>
      <c r="E764" s="215"/>
      <c r="F764" s="215"/>
      <c r="G764" s="215"/>
    </row>
    <row r="765" spans="1:7" s="13" customFormat="1" ht="9.75" customHeight="1">
      <c r="A765" s="19"/>
      <c r="B765" s="20"/>
      <c r="C765" s="21"/>
      <c r="D765" s="22"/>
      <c r="E765" s="22"/>
      <c r="F765" s="22"/>
      <c r="G765" s="22"/>
    </row>
    <row r="766" s="13" customFormat="1" ht="75.75" customHeight="1"/>
    <row r="767" spans="1:7" s="13" customFormat="1" ht="23.25" customHeight="1">
      <c r="A767" s="25"/>
      <c r="B767" s="7"/>
      <c r="C767" s="6"/>
      <c r="D767" s="6"/>
      <c r="E767" s="1"/>
      <c r="F767" s="1"/>
      <c r="G767" s="1"/>
    </row>
    <row r="768" spans="1:7" s="13" customFormat="1" ht="34.5" customHeight="1">
      <c r="A768" s="25"/>
      <c r="B768" s="7"/>
      <c r="C768" s="6"/>
      <c r="D768" s="6"/>
      <c r="E768" s="1"/>
      <c r="F768" s="1"/>
      <c r="G768" s="1"/>
    </row>
    <row r="769" spans="1:7" s="13" customFormat="1" ht="7.5" customHeight="1">
      <c r="A769" s="25"/>
      <c r="B769" s="26"/>
      <c r="C769" s="26"/>
      <c r="D769" s="26"/>
      <c r="E769" s="3"/>
      <c r="F769" s="1"/>
      <c r="G769" s="1"/>
    </row>
    <row r="770" spans="1:7" s="13" customFormat="1" ht="32.25" customHeight="1">
      <c r="A770" s="25"/>
      <c r="B770" s="26"/>
      <c r="C770" s="26"/>
      <c r="D770" s="26"/>
      <c r="E770" s="3"/>
      <c r="F770" s="1"/>
      <c r="G770" s="1"/>
    </row>
    <row r="771" spans="1:7" s="13" customFormat="1" ht="7.5" customHeight="1">
      <c r="A771" s="26"/>
      <c r="B771" s="26"/>
      <c r="C771" s="26"/>
      <c r="D771" s="26"/>
      <c r="E771" s="3"/>
      <c r="F771" s="1"/>
      <c r="G771" s="1"/>
    </row>
    <row r="772" spans="1:7" s="13" customFormat="1" ht="30.75" customHeight="1">
      <c r="A772" s="26"/>
      <c r="B772" s="26"/>
      <c r="C772" s="26"/>
      <c r="D772" s="26"/>
      <c r="E772" s="3"/>
      <c r="F772" s="1"/>
      <c r="G772" s="1"/>
    </row>
    <row r="773" spans="1:7" s="13" customFormat="1" ht="7.5" customHeight="1">
      <c r="A773" s="26"/>
      <c r="B773" s="26"/>
      <c r="C773" s="26"/>
      <c r="D773" s="26"/>
      <c r="E773" s="3"/>
      <c r="F773" s="1"/>
      <c r="G773" s="1"/>
    </row>
    <row r="774" spans="1:7" s="13" customFormat="1" ht="33" customHeight="1">
      <c r="A774" s="26"/>
      <c r="B774" s="26"/>
      <c r="C774" s="26"/>
      <c r="D774" s="26"/>
      <c r="E774" s="3"/>
      <c r="F774" s="1"/>
      <c r="G774" s="1"/>
    </row>
    <row r="775" spans="1:7" s="13" customFormat="1" ht="5.25" customHeight="1">
      <c r="A775" s="26"/>
      <c r="B775" s="26"/>
      <c r="C775" s="26"/>
      <c r="D775" s="26"/>
      <c r="E775" s="3"/>
      <c r="F775" s="1"/>
      <c r="G775" s="1"/>
    </row>
    <row r="776" spans="1:7" s="13" customFormat="1" ht="33" customHeight="1">
      <c r="A776" s="26"/>
      <c r="B776" s="26"/>
      <c r="C776" s="26"/>
      <c r="D776" s="26"/>
      <c r="E776" s="3"/>
      <c r="F776" s="1"/>
      <c r="G776" s="1"/>
    </row>
    <row r="777" spans="1:7" s="13" customFormat="1" ht="35.25" customHeight="1">
      <c r="A777" s="26"/>
      <c r="B777" s="26"/>
      <c r="C777" s="26"/>
      <c r="D777" s="26"/>
      <c r="E777" s="3"/>
      <c r="F777" s="1"/>
      <c r="G777" s="1"/>
    </row>
    <row r="778" spans="1:7" s="13" customFormat="1" ht="33.75" customHeight="1">
      <c r="A778" s="26"/>
      <c r="B778" s="26"/>
      <c r="C778" s="26"/>
      <c r="D778" s="26"/>
      <c r="E778" s="3"/>
      <c r="F778" s="1"/>
      <c r="G778" s="1"/>
    </row>
    <row r="779" spans="1:5" ht="15">
      <c r="A779" s="26"/>
      <c r="B779" s="26"/>
      <c r="C779" s="26"/>
      <c r="D779" s="26"/>
      <c r="E779" s="3"/>
    </row>
    <row r="780" spans="1:4" ht="15">
      <c r="A780" s="26"/>
      <c r="B780" s="7"/>
      <c r="C780" s="6"/>
      <c r="D780" s="6"/>
    </row>
    <row r="781" spans="1:4" ht="15">
      <c r="A781" s="26"/>
      <c r="B781" s="7"/>
      <c r="C781" s="6"/>
      <c r="D781" s="6"/>
    </row>
    <row r="782" spans="1:4" ht="15">
      <c r="A782" s="6"/>
      <c r="B782" s="7"/>
      <c r="C782" s="6"/>
      <c r="D782" s="6"/>
    </row>
    <row r="783" spans="1:4" ht="15">
      <c r="A783" s="6"/>
      <c r="B783" s="7"/>
      <c r="C783" s="6"/>
      <c r="D783" s="6"/>
    </row>
    <row r="784" spans="1:4" ht="15">
      <c r="A784" s="6"/>
      <c r="B784" s="7"/>
      <c r="C784" s="6"/>
      <c r="D784" s="6"/>
    </row>
    <row r="785" spans="1:4" ht="15">
      <c r="A785" s="6"/>
      <c r="B785" s="7"/>
      <c r="C785" s="6"/>
      <c r="D785" s="6"/>
    </row>
    <row r="786" spans="1:4" ht="15">
      <c r="A786" s="6"/>
      <c r="B786" s="7"/>
      <c r="C786" s="6"/>
      <c r="D786" s="6"/>
    </row>
    <row r="787" spans="1:4" ht="15">
      <c r="A787" s="6"/>
      <c r="B787" s="7"/>
      <c r="C787" s="6"/>
      <c r="D787" s="6"/>
    </row>
    <row r="788" spans="1:4" ht="15">
      <c r="A788" s="6"/>
      <c r="B788" s="7"/>
      <c r="C788" s="6"/>
      <c r="D788" s="6"/>
    </row>
    <row r="789" spans="1:4" ht="15">
      <c r="A789" s="6"/>
      <c r="B789" s="7"/>
      <c r="C789" s="6"/>
      <c r="D789" s="6"/>
    </row>
    <row r="790" spans="1:4" ht="15">
      <c r="A790" s="6"/>
      <c r="B790" s="7"/>
      <c r="C790" s="6"/>
      <c r="D790" s="6"/>
    </row>
    <row r="791" spans="1:4" ht="15">
      <c r="A791" s="6"/>
      <c r="B791" s="7"/>
      <c r="C791" s="6"/>
      <c r="D791" s="6"/>
    </row>
    <row r="792" spans="1:4" ht="15" customHeight="1">
      <c r="A792" s="6"/>
      <c r="B792" s="7"/>
      <c r="C792" s="6"/>
      <c r="D792" s="6"/>
    </row>
    <row r="793" spans="1:4" ht="15">
      <c r="A793" s="6"/>
      <c r="B793" s="7"/>
      <c r="C793" s="6"/>
      <c r="D793" s="6"/>
    </row>
    <row r="794" spans="1:4" ht="15">
      <c r="A794" s="6"/>
      <c r="B794" s="7"/>
      <c r="C794" s="6"/>
      <c r="D794" s="6"/>
    </row>
    <row r="795" spans="1:4" ht="15">
      <c r="A795" s="6"/>
      <c r="B795" s="7"/>
      <c r="C795" s="6"/>
      <c r="D795" s="6"/>
    </row>
    <row r="796" spans="1:4" ht="15">
      <c r="A796" s="6"/>
      <c r="B796" s="7"/>
      <c r="C796" s="6"/>
      <c r="D796" s="6"/>
    </row>
    <row r="797" spans="1:4" ht="15">
      <c r="A797" s="6"/>
      <c r="B797" s="7"/>
      <c r="C797" s="6"/>
      <c r="D797" s="6"/>
    </row>
    <row r="798" spans="1:4" ht="15">
      <c r="A798" s="6"/>
      <c r="B798" s="7"/>
      <c r="C798" s="6"/>
      <c r="D798" s="6"/>
    </row>
    <row r="799" spans="1:4" ht="15">
      <c r="A799" s="6"/>
      <c r="B799" s="7"/>
      <c r="C799" s="6"/>
      <c r="D799" s="6"/>
    </row>
    <row r="800" spans="1:4" ht="15">
      <c r="A800" s="6"/>
      <c r="B800" s="7"/>
      <c r="C800" s="6"/>
      <c r="D800" s="6"/>
    </row>
    <row r="801" spans="1:4" ht="15">
      <c r="A801" s="6"/>
      <c r="B801" s="7"/>
      <c r="C801" s="6"/>
      <c r="D801" s="6"/>
    </row>
    <row r="802" spans="1:4" ht="15">
      <c r="A802" s="6"/>
      <c r="B802" s="7"/>
      <c r="C802" s="6"/>
      <c r="D802" s="6"/>
    </row>
    <row r="803" spans="1:4" ht="15">
      <c r="A803" s="6"/>
      <c r="B803" s="7"/>
      <c r="C803" s="6"/>
      <c r="D803" s="6"/>
    </row>
    <row r="804" spans="1:4" ht="15">
      <c r="A804" s="6"/>
      <c r="B804" s="7"/>
      <c r="C804" s="6"/>
      <c r="D804" s="6"/>
    </row>
    <row r="805" spans="1:4" ht="15">
      <c r="A805" s="6"/>
      <c r="B805" s="7"/>
      <c r="C805" s="6"/>
      <c r="D805" s="6"/>
    </row>
    <row r="806" spans="1:4" ht="15">
      <c r="A806" s="6"/>
      <c r="B806" s="7"/>
      <c r="C806" s="6"/>
      <c r="D806" s="6"/>
    </row>
    <row r="807" spans="1:4" ht="15">
      <c r="A807" s="6"/>
      <c r="B807" s="7"/>
      <c r="C807" s="6"/>
      <c r="D807" s="6"/>
    </row>
    <row r="808" spans="1:4" ht="15">
      <c r="A808" s="6"/>
      <c r="B808" s="7"/>
      <c r="C808" s="6"/>
      <c r="D808" s="6"/>
    </row>
    <row r="809" spans="1:4" ht="15">
      <c r="A809" s="6"/>
      <c r="B809" s="7"/>
      <c r="C809" s="6"/>
      <c r="D809" s="6"/>
    </row>
    <row r="810" spans="1:4" ht="15">
      <c r="A810" s="6"/>
      <c r="B810" s="7"/>
      <c r="C810" s="6"/>
      <c r="D810" s="6"/>
    </row>
    <row r="811" spans="1:4" ht="15">
      <c r="A811" s="6"/>
      <c r="B811" s="7"/>
      <c r="C811" s="6"/>
      <c r="D811" s="6"/>
    </row>
    <row r="812" spans="1:4" ht="15">
      <c r="A812" s="6"/>
      <c r="B812" s="7"/>
      <c r="C812" s="6"/>
      <c r="D812" s="6"/>
    </row>
    <row r="813" spans="1:4" ht="15">
      <c r="A813" s="6"/>
      <c r="B813" s="7"/>
      <c r="C813" s="6"/>
      <c r="D813" s="6"/>
    </row>
    <row r="814" spans="1:4" ht="15">
      <c r="A814" s="6"/>
      <c r="B814" s="7"/>
      <c r="C814" s="6"/>
      <c r="D814" s="6"/>
    </row>
    <row r="815" spans="1:4" ht="15">
      <c r="A815" s="6"/>
      <c r="B815" s="7"/>
      <c r="C815" s="6"/>
      <c r="D815" s="6"/>
    </row>
    <row r="816" spans="1:4" ht="15">
      <c r="A816" s="6"/>
      <c r="B816" s="7"/>
      <c r="C816" s="6"/>
      <c r="D816" s="6"/>
    </row>
    <row r="817" spans="1:4" ht="15">
      <c r="A817" s="6"/>
      <c r="B817" s="7"/>
      <c r="C817" s="6"/>
      <c r="D817" s="6"/>
    </row>
    <row r="818" spans="1:4" ht="15">
      <c r="A818" s="6"/>
      <c r="B818" s="7"/>
      <c r="C818" s="6"/>
      <c r="D818" s="6"/>
    </row>
    <row r="819" spans="1:4" ht="15">
      <c r="A819" s="6"/>
      <c r="B819" s="7"/>
      <c r="C819" s="6"/>
      <c r="D819" s="6"/>
    </row>
    <row r="820" spans="1:4" ht="15">
      <c r="A820" s="6"/>
      <c r="B820" s="7"/>
      <c r="C820" s="6"/>
      <c r="D820" s="6"/>
    </row>
    <row r="821" spans="1:4" ht="15">
      <c r="A821" s="6"/>
      <c r="B821" s="7"/>
      <c r="C821" s="6"/>
      <c r="D821" s="6"/>
    </row>
    <row r="822" spans="1:4" ht="15">
      <c r="A822" s="6"/>
      <c r="B822" s="7"/>
      <c r="C822" s="6"/>
      <c r="D822" s="6"/>
    </row>
    <row r="823" spans="1:4" ht="15">
      <c r="A823" s="6"/>
      <c r="B823" s="7"/>
      <c r="C823" s="6"/>
      <c r="D823" s="6"/>
    </row>
    <row r="824" spans="1:4" ht="15">
      <c r="A824" s="6"/>
      <c r="B824" s="7"/>
      <c r="C824" s="6"/>
      <c r="D824" s="6"/>
    </row>
    <row r="825" spans="1:4" ht="15">
      <c r="A825" s="6"/>
      <c r="B825" s="7"/>
      <c r="C825" s="6"/>
      <c r="D825" s="6"/>
    </row>
    <row r="826" spans="1:4" ht="15">
      <c r="A826" s="6"/>
      <c r="B826" s="7"/>
      <c r="C826" s="6"/>
      <c r="D826" s="6"/>
    </row>
    <row r="827" spans="1:4" ht="15">
      <c r="A827" s="6"/>
      <c r="B827" s="7"/>
      <c r="C827" s="6"/>
      <c r="D827" s="6"/>
    </row>
    <row r="828" spans="1:4" ht="15">
      <c r="A828" s="6"/>
      <c r="B828" s="7"/>
      <c r="C828" s="6"/>
      <c r="D828" s="6"/>
    </row>
    <row r="829" spans="1:4" ht="15">
      <c r="A829" s="6"/>
      <c r="B829" s="7"/>
      <c r="C829" s="6"/>
      <c r="D829" s="6"/>
    </row>
    <row r="830" spans="1:4" ht="15">
      <c r="A830" s="6"/>
      <c r="B830" s="7"/>
      <c r="C830" s="6"/>
      <c r="D830" s="6"/>
    </row>
    <row r="831" spans="1:4" ht="15">
      <c r="A831" s="6"/>
      <c r="B831" s="7"/>
      <c r="C831" s="6"/>
      <c r="D831" s="6"/>
    </row>
    <row r="832" spans="1:4" ht="15">
      <c r="A832" s="6"/>
      <c r="B832" s="7"/>
      <c r="C832" s="6"/>
      <c r="D832" s="6"/>
    </row>
    <row r="833" spans="1:4" ht="15">
      <c r="A833" s="6"/>
      <c r="B833" s="7"/>
      <c r="C833" s="6"/>
      <c r="D833" s="6"/>
    </row>
    <row r="834" spans="1:4" ht="15">
      <c r="A834" s="6"/>
      <c r="B834" s="7"/>
      <c r="C834" s="6"/>
      <c r="D834" s="6"/>
    </row>
    <row r="835" spans="1:4" ht="15">
      <c r="A835" s="6"/>
      <c r="B835" s="7"/>
      <c r="C835" s="6"/>
      <c r="D835" s="6"/>
    </row>
    <row r="836" spans="1:4" ht="15">
      <c r="A836" s="6"/>
      <c r="B836" s="7"/>
      <c r="C836" s="6"/>
      <c r="D836" s="6"/>
    </row>
    <row r="837" spans="1:4" ht="15">
      <c r="A837" s="6"/>
      <c r="B837" s="7"/>
      <c r="C837" s="6"/>
      <c r="D837" s="6"/>
    </row>
    <row r="838" spans="1:4" ht="15">
      <c r="A838" s="6"/>
      <c r="B838" s="7"/>
      <c r="C838" s="6"/>
      <c r="D838" s="6"/>
    </row>
    <row r="839" spans="1:4" ht="15">
      <c r="A839" s="6"/>
      <c r="B839" s="7"/>
      <c r="C839" s="6"/>
      <c r="D839" s="6"/>
    </row>
    <row r="840" spans="1:4" ht="15">
      <c r="A840" s="6"/>
      <c r="B840" s="7"/>
      <c r="C840" s="6"/>
      <c r="D840" s="6"/>
    </row>
    <row r="841" spans="1:4" ht="15">
      <c r="A841" s="6"/>
      <c r="B841" s="7"/>
      <c r="C841" s="6"/>
      <c r="D841" s="6"/>
    </row>
    <row r="842" spans="1:4" ht="15">
      <c r="A842" s="6"/>
      <c r="B842" s="7"/>
      <c r="C842" s="6"/>
      <c r="D842" s="6"/>
    </row>
    <row r="843" spans="1:4" ht="15">
      <c r="A843" s="6"/>
      <c r="B843" s="7"/>
      <c r="C843" s="6"/>
      <c r="D843" s="6"/>
    </row>
    <row r="844" spans="1:4" ht="15">
      <c r="A844" s="6"/>
      <c r="B844" s="7"/>
      <c r="C844" s="6"/>
      <c r="D844" s="6"/>
    </row>
    <row r="845" spans="1:4" ht="15">
      <c r="A845" s="6"/>
      <c r="B845" s="7"/>
      <c r="C845" s="6"/>
      <c r="D845" s="6"/>
    </row>
    <row r="846" spans="1:4" ht="15">
      <c r="A846" s="6"/>
      <c r="B846" s="7"/>
      <c r="C846" s="6"/>
      <c r="D846" s="6"/>
    </row>
    <row r="847" spans="1:4" ht="15">
      <c r="A847" s="6"/>
      <c r="B847" s="7"/>
      <c r="C847" s="6"/>
      <c r="D847" s="6"/>
    </row>
    <row r="848" spans="1:4" ht="15">
      <c r="A848" s="6"/>
      <c r="B848" s="7"/>
      <c r="C848" s="6"/>
      <c r="D848" s="6"/>
    </row>
    <row r="849" spans="1:4" ht="15">
      <c r="A849" s="6"/>
      <c r="B849" s="7"/>
      <c r="C849" s="6"/>
      <c r="D849" s="6"/>
    </row>
    <row r="850" spans="1:4" ht="15">
      <c r="A850" s="6"/>
      <c r="B850" s="7"/>
      <c r="C850" s="6"/>
      <c r="D850" s="6"/>
    </row>
    <row r="851" spans="1:4" ht="15">
      <c r="A851" s="6"/>
      <c r="B851" s="7"/>
      <c r="C851" s="6"/>
      <c r="D851" s="6"/>
    </row>
    <row r="852" spans="1:4" ht="15">
      <c r="A852" s="6"/>
      <c r="B852" s="7"/>
      <c r="C852" s="6"/>
      <c r="D852" s="6"/>
    </row>
    <row r="853" spans="1:4" ht="15">
      <c r="A853" s="6"/>
      <c r="B853" s="7"/>
      <c r="C853" s="6"/>
      <c r="D853" s="6"/>
    </row>
    <row r="854" spans="1:4" ht="15">
      <c r="A854" s="6"/>
      <c r="B854" s="7"/>
      <c r="C854" s="6"/>
      <c r="D854" s="6"/>
    </row>
    <row r="855" spans="1:4" ht="15">
      <c r="A855" s="6"/>
      <c r="B855" s="7"/>
      <c r="C855" s="6"/>
      <c r="D855" s="6"/>
    </row>
    <row r="856" spans="1:4" ht="15">
      <c r="A856" s="6"/>
      <c r="B856" s="7"/>
      <c r="C856" s="6"/>
      <c r="D856" s="6"/>
    </row>
    <row r="857" spans="1:4" ht="15">
      <c r="A857" s="6"/>
      <c r="B857" s="7"/>
      <c r="C857" s="6"/>
      <c r="D857" s="6"/>
    </row>
    <row r="858" spans="1:4" ht="15">
      <c r="A858" s="6"/>
      <c r="B858" s="7"/>
      <c r="C858" s="6"/>
      <c r="D858" s="6"/>
    </row>
    <row r="859" spans="1:4" ht="15">
      <c r="A859" s="6"/>
      <c r="B859" s="7"/>
      <c r="C859" s="6"/>
      <c r="D859" s="6"/>
    </row>
    <row r="860" spans="1:4" ht="15">
      <c r="A860" s="6"/>
      <c r="B860" s="7"/>
      <c r="C860" s="6"/>
      <c r="D860" s="6"/>
    </row>
    <row r="861" spans="1:4" ht="15">
      <c r="A861" s="6"/>
      <c r="B861" s="7"/>
      <c r="C861" s="6"/>
      <c r="D861" s="6"/>
    </row>
    <row r="862" spans="1:4" ht="15">
      <c r="A862" s="6"/>
      <c r="B862" s="7"/>
      <c r="C862" s="6"/>
      <c r="D862" s="6"/>
    </row>
    <row r="863" spans="1:4" ht="15">
      <c r="A863" s="6"/>
      <c r="B863" s="7"/>
      <c r="C863" s="6"/>
      <c r="D863" s="6"/>
    </row>
    <row r="864" spans="1:4" ht="15">
      <c r="A864" s="6"/>
      <c r="B864" s="7"/>
      <c r="C864" s="6"/>
      <c r="D864" s="6"/>
    </row>
    <row r="865" spans="1:4" ht="15">
      <c r="A865" s="6"/>
      <c r="B865" s="7"/>
      <c r="C865" s="6"/>
      <c r="D865" s="6"/>
    </row>
    <row r="866" spans="1:4" ht="15">
      <c r="A866" s="6"/>
      <c r="B866" s="7"/>
      <c r="C866" s="6"/>
      <c r="D866" s="6"/>
    </row>
    <row r="867" spans="1:4" ht="15">
      <c r="A867" s="6"/>
      <c r="B867" s="7"/>
      <c r="C867" s="6"/>
      <c r="D867" s="6"/>
    </row>
    <row r="868" spans="1:4" ht="15">
      <c r="A868" s="6"/>
      <c r="B868" s="7"/>
      <c r="C868" s="6"/>
      <c r="D868" s="6"/>
    </row>
    <row r="869" spans="1:4" ht="15">
      <c r="A869" s="6"/>
      <c r="B869" s="7"/>
      <c r="C869" s="6"/>
      <c r="D869" s="6"/>
    </row>
    <row r="870" spans="1:4" ht="15">
      <c r="A870" s="6"/>
      <c r="B870" s="7"/>
      <c r="C870" s="6"/>
      <c r="D870" s="6"/>
    </row>
    <row r="871" spans="1:4" ht="15">
      <c r="A871" s="6"/>
      <c r="B871" s="7"/>
      <c r="C871" s="6"/>
      <c r="D871" s="6"/>
    </row>
    <row r="872" spans="1:4" ht="15">
      <c r="A872" s="6"/>
      <c r="B872" s="7"/>
      <c r="C872" s="6"/>
      <c r="D872" s="6"/>
    </row>
    <row r="873" spans="1:4" ht="15">
      <c r="A873" s="6"/>
      <c r="B873" s="7"/>
      <c r="C873" s="6"/>
      <c r="D873" s="6"/>
    </row>
    <row r="874" spans="1:4" ht="15">
      <c r="A874" s="6"/>
      <c r="B874" s="7"/>
      <c r="C874" s="6"/>
      <c r="D874" s="6"/>
    </row>
    <row r="875" spans="1:4" ht="15">
      <c r="A875" s="6"/>
      <c r="B875" s="7"/>
      <c r="C875" s="6"/>
      <c r="D875" s="6"/>
    </row>
    <row r="876" spans="1:4" ht="15">
      <c r="A876" s="6"/>
      <c r="B876" s="7"/>
      <c r="C876" s="6"/>
      <c r="D876" s="6"/>
    </row>
    <row r="877" spans="1:4" ht="15">
      <c r="A877" s="6"/>
      <c r="B877" s="7"/>
      <c r="C877" s="6"/>
      <c r="D877" s="6"/>
    </row>
    <row r="878" spans="1:4" ht="15">
      <c r="A878" s="6"/>
      <c r="B878" s="7"/>
      <c r="C878" s="6"/>
      <c r="D878" s="6"/>
    </row>
    <row r="879" spans="1:4" ht="15">
      <c r="A879" s="6"/>
      <c r="B879" s="7"/>
      <c r="C879" s="6"/>
      <c r="D879" s="6"/>
    </row>
    <row r="880" spans="1:4" ht="15">
      <c r="A880" s="6"/>
      <c r="B880" s="7"/>
      <c r="C880" s="6"/>
      <c r="D880" s="6"/>
    </row>
    <row r="881" spans="1:4" ht="15">
      <c r="A881" s="6"/>
      <c r="B881" s="7"/>
      <c r="C881" s="6"/>
      <c r="D881" s="6"/>
    </row>
    <row r="882" spans="1:4" ht="15">
      <c r="A882" s="6"/>
      <c r="B882" s="7"/>
      <c r="C882" s="6"/>
      <c r="D882" s="6"/>
    </row>
    <row r="883" spans="1:4" ht="15">
      <c r="A883" s="6"/>
      <c r="B883" s="7"/>
      <c r="C883" s="6"/>
      <c r="D883" s="6"/>
    </row>
    <row r="884" spans="1:4" ht="15">
      <c r="A884" s="6"/>
      <c r="B884" s="7"/>
      <c r="C884" s="6"/>
      <c r="D884" s="6"/>
    </row>
    <row r="885" spans="1:4" ht="15">
      <c r="A885" s="6"/>
      <c r="B885" s="7"/>
      <c r="C885" s="6"/>
      <c r="D885" s="6"/>
    </row>
    <row r="886" spans="1:4" ht="15">
      <c r="A886" s="6"/>
      <c r="B886" s="7"/>
      <c r="C886" s="6"/>
      <c r="D886" s="6"/>
    </row>
    <row r="887" spans="1:4" ht="15">
      <c r="A887" s="6"/>
      <c r="B887" s="7"/>
      <c r="C887" s="6"/>
      <c r="D887" s="6"/>
    </row>
    <row r="888" spans="1:4" ht="15">
      <c r="A888" s="6"/>
      <c r="B888" s="7"/>
      <c r="C888" s="6"/>
      <c r="D888" s="6"/>
    </row>
    <row r="889" spans="1:4" ht="15">
      <c r="A889" s="6"/>
      <c r="B889" s="7"/>
      <c r="C889" s="6"/>
      <c r="D889" s="6"/>
    </row>
    <row r="890" spans="1:4" ht="15">
      <c r="A890" s="6"/>
      <c r="B890" s="7"/>
      <c r="C890" s="6"/>
      <c r="D890" s="6"/>
    </row>
    <row r="891" spans="1:4" ht="15">
      <c r="A891" s="6"/>
      <c r="B891" s="7"/>
      <c r="C891" s="6"/>
      <c r="D891" s="6"/>
    </row>
    <row r="892" spans="1:4" ht="15">
      <c r="A892" s="6"/>
      <c r="B892" s="7"/>
      <c r="C892" s="6"/>
      <c r="D892" s="6"/>
    </row>
    <row r="893" spans="1:4" ht="15">
      <c r="A893" s="6"/>
      <c r="B893" s="7"/>
      <c r="C893" s="6"/>
      <c r="D893" s="6"/>
    </row>
    <row r="894" spans="1:4" ht="15">
      <c r="A894" s="6"/>
      <c r="B894" s="7"/>
      <c r="C894" s="6"/>
      <c r="D894" s="6"/>
    </row>
    <row r="895" spans="1:4" ht="15">
      <c r="A895" s="6"/>
      <c r="B895" s="7"/>
      <c r="C895" s="6"/>
      <c r="D895" s="6"/>
    </row>
    <row r="896" spans="1:4" ht="15">
      <c r="A896" s="6"/>
      <c r="B896" s="7"/>
      <c r="C896" s="6"/>
      <c r="D896" s="6"/>
    </row>
    <row r="897" spans="1:4" ht="15">
      <c r="A897" s="6"/>
      <c r="B897" s="7"/>
      <c r="C897" s="6"/>
      <c r="D897" s="6"/>
    </row>
    <row r="898" spans="1:4" ht="15">
      <c r="A898" s="6"/>
      <c r="B898" s="7"/>
      <c r="C898" s="6"/>
      <c r="D898" s="6"/>
    </row>
    <row r="899" spans="1:4" ht="15">
      <c r="A899" s="6"/>
      <c r="B899" s="7"/>
      <c r="C899" s="6"/>
      <c r="D899" s="6"/>
    </row>
    <row r="900" spans="1:4" ht="15">
      <c r="A900" s="6"/>
      <c r="B900" s="7"/>
      <c r="C900" s="6"/>
      <c r="D900" s="6"/>
    </row>
    <row r="901" spans="1:4" ht="15">
      <c r="A901" s="6"/>
      <c r="B901" s="7"/>
      <c r="C901" s="6"/>
      <c r="D901" s="6"/>
    </row>
    <row r="902" spans="1:4" ht="15">
      <c r="A902" s="6"/>
      <c r="B902" s="7"/>
      <c r="C902" s="6"/>
      <c r="D902" s="6"/>
    </row>
    <row r="903" spans="1:4" ht="15">
      <c r="A903" s="6"/>
      <c r="B903" s="7"/>
      <c r="C903" s="6"/>
      <c r="D903" s="6"/>
    </row>
    <row r="904" spans="1:4" ht="15">
      <c r="A904" s="6"/>
      <c r="B904" s="7"/>
      <c r="C904" s="6"/>
      <c r="D904" s="6"/>
    </row>
    <row r="905" spans="1:4" ht="15">
      <c r="A905" s="6"/>
      <c r="B905" s="7"/>
      <c r="C905" s="6"/>
      <c r="D905" s="6"/>
    </row>
    <row r="906" spans="1:4" ht="15">
      <c r="A906" s="6"/>
      <c r="B906" s="7"/>
      <c r="C906" s="6"/>
      <c r="D906" s="6"/>
    </row>
    <row r="907" spans="1:4" ht="15">
      <c r="A907" s="6"/>
      <c r="B907" s="7"/>
      <c r="C907" s="6"/>
      <c r="D907" s="6"/>
    </row>
    <row r="908" spans="1:4" ht="15">
      <c r="A908" s="6"/>
      <c r="B908" s="7"/>
      <c r="C908" s="6"/>
      <c r="D908" s="6"/>
    </row>
    <row r="909" spans="1:4" ht="15">
      <c r="A909" s="6"/>
      <c r="B909" s="7"/>
      <c r="C909" s="6"/>
      <c r="D909" s="6"/>
    </row>
    <row r="910" spans="1:4" ht="15">
      <c r="A910" s="6"/>
      <c r="B910" s="7"/>
      <c r="C910" s="6"/>
      <c r="D910" s="6"/>
    </row>
    <row r="911" spans="1:4" ht="15">
      <c r="A911" s="6"/>
      <c r="B911" s="7"/>
      <c r="C911" s="6"/>
      <c r="D911" s="6"/>
    </row>
    <row r="912" spans="1:4" ht="15">
      <c r="A912" s="6"/>
      <c r="B912" s="7"/>
      <c r="C912" s="6"/>
      <c r="D912" s="6"/>
    </row>
    <row r="913" spans="1:4" ht="15">
      <c r="A913" s="6"/>
      <c r="B913" s="7"/>
      <c r="C913" s="6"/>
      <c r="D913" s="6"/>
    </row>
    <row r="914" spans="1:4" ht="15">
      <c r="A914" s="6"/>
      <c r="B914" s="7"/>
      <c r="C914" s="6"/>
      <c r="D914" s="6"/>
    </row>
    <row r="915" spans="1:4" ht="15">
      <c r="A915" s="6"/>
      <c r="B915" s="7"/>
      <c r="C915" s="6"/>
      <c r="D915" s="6"/>
    </row>
    <row r="916" spans="1:4" ht="15">
      <c r="A916" s="6"/>
      <c r="B916" s="7"/>
      <c r="C916" s="6"/>
      <c r="D916" s="6"/>
    </row>
    <row r="917" spans="1:4" ht="15">
      <c r="A917" s="6"/>
      <c r="B917" s="7"/>
      <c r="C917" s="6"/>
      <c r="D917" s="6"/>
    </row>
    <row r="918" spans="1:4" ht="15">
      <c r="A918" s="6"/>
      <c r="B918" s="7"/>
      <c r="C918" s="6"/>
      <c r="D918" s="6"/>
    </row>
    <row r="919" spans="1:4" ht="15">
      <c r="A919" s="6"/>
      <c r="B919" s="7"/>
      <c r="C919" s="6"/>
      <c r="D919" s="6"/>
    </row>
    <row r="920" spans="1:4" ht="15">
      <c r="A920" s="6"/>
      <c r="B920" s="7"/>
      <c r="C920" s="6"/>
      <c r="D920" s="6"/>
    </row>
    <row r="921" spans="1:4" ht="15">
      <c r="A921" s="6"/>
      <c r="B921" s="7"/>
      <c r="C921" s="6"/>
      <c r="D921" s="6"/>
    </row>
    <row r="922" spans="1:4" ht="15">
      <c r="A922" s="6"/>
      <c r="B922" s="7"/>
      <c r="C922" s="6"/>
      <c r="D922" s="6"/>
    </row>
    <row r="923" spans="1:4" ht="15">
      <c r="A923" s="6"/>
      <c r="B923" s="7"/>
      <c r="C923" s="6"/>
      <c r="D923" s="6"/>
    </row>
    <row r="924" spans="1:4" ht="15">
      <c r="A924" s="6"/>
      <c r="B924" s="7"/>
      <c r="C924" s="6"/>
      <c r="D924" s="6"/>
    </row>
    <row r="925" spans="1:4" ht="15">
      <c r="A925" s="6"/>
      <c r="B925" s="7"/>
      <c r="C925" s="6"/>
      <c r="D925" s="6"/>
    </row>
    <row r="926" spans="1:4" ht="15">
      <c r="A926" s="6"/>
      <c r="B926" s="7"/>
      <c r="C926" s="6"/>
      <c r="D926" s="6"/>
    </row>
    <row r="927" spans="1:4" ht="15">
      <c r="A927" s="6"/>
      <c r="B927" s="7"/>
      <c r="C927" s="6"/>
      <c r="D927" s="6"/>
    </row>
    <row r="928" spans="1:4" ht="15">
      <c r="A928" s="6"/>
      <c r="B928" s="7"/>
      <c r="C928" s="6"/>
      <c r="D928" s="6"/>
    </row>
    <row r="929" spans="1:4" ht="15">
      <c r="A929" s="6"/>
      <c r="B929" s="7"/>
      <c r="C929" s="6"/>
      <c r="D929" s="6"/>
    </row>
    <row r="930" spans="1:4" ht="15">
      <c r="A930" s="6"/>
      <c r="B930" s="7"/>
      <c r="C930" s="6"/>
      <c r="D930" s="6"/>
    </row>
    <row r="931" spans="1:4" ht="15">
      <c r="A931" s="6"/>
      <c r="B931" s="7"/>
      <c r="C931" s="6"/>
      <c r="D931" s="6"/>
    </row>
    <row r="932" spans="1:4" ht="15">
      <c r="A932" s="6"/>
      <c r="B932" s="7"/>
      <c r="C932" s="6"/>
      <c r="D932" s="6"/>
    </row>
    <row r="933" spans="1:4" ht="15">
      <c r="A933" s="6"/>
      <c r="B933" s="7"/>
      <c r="C933" s="6"/>
      <c r="D933" s="6"/>
    </row>
    <row r="934" spans="1:4" ht="15">
      <c r="A934" s="6"/>
      <c r="B934" s="7"/>
      <c r="C934" s="6"/>
      <c r="D934" s="6"/>
    </row>
    <row r="935" spans="1:4" ht="15">
      <c r="A935" s="6"/>
      <c r="B935" s="7"/>
      <c r="C935" s="6"/>
      <c r="D935" s="6"/>
    </row>
    <row r="936" spans="1:4" ht="15">
      <c r="A936" s="6"/>
      <c r="B936" s="7"/>
      <c r="C936" s="6"/>
      <c r="D936" s="6"/>
    </row>
    <row r="937" spans="1:4" ht="15">
      <c r="A937" s="6"/>
      <c r="B937" s="7"/>
      <c r="C937" s="6"/>
      <c r="D937" s="6"/>
    </row>
    <row r="938" spans="1:4" ht="15">
      <c r="A938" s="6"/>
      <c r="B938" s="7"/>
      <c r="C938" s="6"/>
      <c r="D938" s="6"/>
    </row>
    <row r="939" spans="1:4" ht="15">
      <c r="A939" s="6"/>
      <c r="B939" s="7"/>
      <c r="C939" s="6"/>
      <c r="D939" s="6"/>
    </row>
    <row r="940" spans="1:4" ht="15">
      <c r="A940" s="6"/>
      <c r="B940" s="7"/>
      <c r="C940" s="6"/>
      <c r="D940" s="6"/>
    </row>
    <row r="941" spans="1:4" ht="15">
      <c r="A941" s="6"/>
      <c r="B941" s="7"/>
      <c r="C941" s="6"/>
      <c r="D941" s="6"/>
    </row>
    <row r="942" spans="1:4" ht="15">
      <c r="A942" s="6"/>
      <c r="B942" s="7"/>
      <c r="C942" s="6"/>
      <c r="D942" s="6"/>
    </row>
    <row r="943" spans="1:4" ht="15">
      <c r="A943" s="6"/>
      <c r="B943" s="7"/>
      <c r="C943" s="6"/>
      <c r="D943" s="6"/>
    </row>
    <row r="944" spans="1:4" ht="15">
      <c r="A944" s="6"/>
      <c r="B944" s="7"/>
      <c r="C944" s="6"/>
      <c r="D944" s="6"/>
    </row>
    <row r="945" spans="1:4" ht="15">
      <c r="A945" s="6"/>
      <c r="B945" s="7"/>
      <c r="C945" s="6"/>
      <c r="D945" s="6"/>
    </row>
    <row r="946" spans="1:4" ht="15">
      <c r="A946" s="6"/>
      <c r="B946" s="7"/>
      <c r="C946" s="6"/>
      <c r="D946" s="6"/>
    </row>
    <row r="947" spans="1:4" ht="15">
      <c r="A947" s="6"/>
      <c r="B947" s="7"/>
      <c r="C947" s="6"/>
      <c r="D947" s="6"/>
    </row>
    <row r="948" spans="1:4" ht="15">
      <c r="A948" s="6"/>
      <c r="B948" s="7"/>
      <c r="C948" s="6"/>
      <c r="D948" s="6"/>
    </row>
    <row r="949" spans="1:4" ht="15">
      <c r="A949" s="6"/>
      <c r="B949" s="7"/>
      <c r="C949" s="6"/>
      <c r="D949" s="6"/>
    </row>
    <row r="950" spans="1:4" ht="15">
      <c r="A950" s="6"/>
      <c r="B950" s="7"/>
      <c r="C950" s="6"/>
      <c r="D950" s="6"/>
    </row>
    <row r="951" spans="1:4" ht="15">
      <c r="A951" s="6"/>
      <c r="B951" s="7"/>
      <c r="C951" s="6"/>
      <c r="D951" s="6"/>
    </row>
    <row r="952" spans="1:4" ht="15">
      <c r="A952" s="6"/>
      <c r="B952" s="7"/>
      <c r="C952" s="6"/>
      <c r="D952" s="6"/>
    </row>
    <row r="953" spans="1:4" ht="15">
      <c r="A953" s="6"/>
      <c r="B953" s="7"/>
      <c r="C953" s="6"/>
      <c r="D953" s="6"/>
    </row>
    <row r="954" spans="1:4" ht="15">
      <c r="A954" s="6"/>
      <c r="B954" s="7"/>
      <c r="C954" s="6"/>
      <c r="D954" s="6"/>
    </row>
    <row r="955" spans="1:4" ht="15">
      <c r="A955" s="6"/>
      <c r="B955" s="7"/>
      <c r="C955" s="6"/>
      <c r="D955" s="6"/>
    </row>
    <row r="956" spans="1:4" ht="15">
      <c r="A956" s="6"/>
      <c r="B956" s="7"/>
      <c r="C956" s="6"/>
      <c r="D956" s="6"/>
    </row>
    <row r="957" spans="1:4" ht="15">
      <c r="A957" s="6"/>
      <c r="B957" s="7"/>
      <c r="C957" s="6"/>
      <c r="D957" s="6"/>
    </row>
    <row r="958" spans="1:4" ht="15">
      <c r="A958" s="6"/>
      <c r="B958" s="7"/>
      <c r="C958" s="6"/>
      <c r="D958" s="6"/>
    </row>
    <row r="959" spans="1:4" ht="15">
      <c r="A959" s="6"/>
      <c r="B959" s="7"/>
      <c r="C959" s="6"/>
      <c r="D959" s="6"/>
    </row>
    <row r="960" spans="1:4" ht="15">
      <c r="A960" s="6"/>
      <c r="B960" s="7"/>
      <c r="C960" s="6"/>
      <c r="D960" s="6"/>
    </row>
    <row r="961" spans="1:4" ht="15">
      <c r="A961" s="6"/>
      <c r="B961" s="7"/>
      <c r="C961" s="6"/>
      <c r="D961" s="6"/>
    </row>
    <row r="962" spans="1:4" ht="15">
      <c r="A962" s="6"/>
      <c r="B962" s="7"/>
      <c r="C962" s="6"/>
      <c r="D962" s="6"/>
    </row>
    <row r="963" spans="1:4" ht="15">
      <c r="A963" s="6"/>
      <c r="B963" s="7"/>
      <c r="C963" s="6"/>
      <c r="D963" s="6"/>
    </row>
    <row r="964" spans="1:4" ht="15">
      <c r="A964" s="6"/>
      <c r="B964" s="7"/>
      <c r="C964" s="6"/>
      <c r="D964" s="6"/>
    </row>
    <row r="965" spans="1:4" ht="15">
      <c r="A965" s="6"/>
      <c r="B965" s="7"/>
      <c r="C965" s="6"/>
      <c r="D965" s="6"/>
    </row>
    <row r="966" spans="1:4" ht="15">
      <c r="A966" s="6"/>
      <c r="B966" s="7"/>
      <c r="C966" s="6"/>
      <c r="D966" s="6"/>
    </row>
    <row r="967" spans="1:4" ht="15">
      <c r="A967" s="6"/>
      <c r="B967" s="7"/>
      <c r="C967" s="6"/>
      <c r="D967" s="6"/>
    </row>
    <row r="968" spans="1:4" ht="15">
      <c r="A968" s="6"/>
      <c r="B968" s="7"/>
      <c r="C968" s="6"/>
      <c r="D968" s="6"/>
    </row>
    <row r="969" spans="1:4" ht="15">
      <c r="A969" s="6"/>
      <c r="B969" s="7"/>
      <c r="C969" s="6"/>
      <c r="D969" s="6"/>
    </row>
    <row r="970" spans="1:4" ht="15">
      <c r="A970" s="6"/>
      <c r="B970" s="7"/>
      <c r="C970" s="6"/>
      <c r="D970" s="6"/>
    </row>
    <row r="971" spans="1:4" ht="15">
      <c r="A971" s="6"/>
      <c r="B971" s="7"/>
      <c r="C971" s="6"/>
      <c r="D971" s="6"/>
    </row>
    <row r="972" spans="1:4" ht="15">
      <c r="A972" s="6"/>
      <c r="B972" s="7"/>
      <c r="C972" s="6"/>
      <c r="D972" s="6"/>
    </row>
    <row r="973" spans="1:4" ht="15">
      <c r="A973" s="6"/>
      <c r="B973" s="7"/>
      <c r="C973" s="6"/>
      <c r="D973" s="6"/>
    </row>
    <row r="974" spans="1:4" ht="15">
      <c r="A974" s="6"/>
      <c r="B974" s="7"/>
      <c r="C974" s="6"/>
      <c r="D974" s="6"/>
    </row>
    <row r="975" spans="1:4" ht="15">
      <c r="A975" s="6"/>
      <c r="B975" s="7"/>
      <c r="C975" s="6"/>
      <c r="D975" s="6"/>
    </row>
    <row r="976" spans="1:4" ht="15">
      <c r="A976" s="6"/>
      <c r="B976" s="7"/>
      <c r="C976" s="6"/>
      <c r="D976" s="6"/>
    </row>
    <row r="977" spans="1:4" ht="15">
      <c r="A977" s="6"/>
      <c r="B977" s="7"/>
      <c r="C977" s="6"/>
      <c r="D977" s="6"/>
    </row>
    <row r="978" spans="1:4" ht="15">
      <c r="A978" s="6"/>
      <c r="B978" s="7"/>
      <c r="C978" s="6"/>
      <c r="D978" s="6"/>
    </row>
    <row r="979" spans="1:4" ht="15">
      <c r="A979" s="6"/>
      <c r="B979" s="7"/>
      <c r="C979" s="6"/>
      <c r="D979" s="6"/>
    </row>
    <row r="980" spans="1:4" ht="15">
      <c r="A980" s="6"/>
      <c r="B980" s="7"/>
      <c r="C980" s="6"/>
      <c r="D980" s="6"/>
    </row>
    <row r="981" spans="1:4" ht="15">
      <c r="A981" s="6"/>
      <c r="B981" s="7"/>
      <c r="C981" s="6"/>
      <c r="D981" s="6"/>
    </row>
    <row r="982" spans="1:4" ht="15">
      <c r="A982" s="6"/>
      <c r="B982" s="7"/>
      <c r="C982" s="6"/>
      <c r="D982" s="6"/>
    </row>
    <row r="983" spans="1:4" ht="15">
      <c r="A983" s="6"/>
      <c r="B983" s="7"/>
      <c r="C983" s="6"/>
      <c r="D983" s="6"/>
    </row>
    <row r="984" spans="1:4" ht="15">
      <c r="A984" s="6"/>
      <c r="B984" s="7"/>
      <c r="C984" s="6"/>
      <c r="D984" s="6"/>
    </row>
    <row r="985" spans="1:4" ht="15">
      <c r="A985" s="6"/>
      <c r="B985" s="7"/>
      <c r="C985" s="6"/>
      <c r="D985" s="6"/>
    </row>
    <row r="986" spans="1:4" ht="15">
      <c r="A986" s="6"/>
      <c r="B986" s="7"/>
      <c r="C986" s="6"/>
      <c r="D986" s="6"/>
    </row>
    <row r="987" spans="1:4" ht="15">
      <c r="A987" s="6"/>
      <c r="B987" s="7"/>
      <c r="C987" s="6"/>
      <c r="D987" s="6"/>
    </row>
    <row r="988" spans="1:4" ht="15">
      <c r="A988" s="6"/>
      <c r="B988" s="7"/>
      <c r="C988" s="6"/>
      <c r="D988" s="6"/>
    </row>
    <row r="989" spans="1:4" ht="15">
      <c r="A989" s="6"/>
      <c r="B989" s="7"/>
      <c r="C989" s="6"/>
      <c r="D989" s="6"/>
    </row>
    <row r="990" spans="1:4" ht="15">
      <c r="A990" s="6"/>
      <c r="B990" s="7"/>
      <c r="C990" s="6"/>
      <c r="D990" s="6"/>
    </row>
    <row r="991" spans="1:4" ht="15">
      <c r="A991" s="6"/>
      <c r="B991" s="7"/>
      <c r="C991" s="6"/>
      <c r="D991" s="6"/>
    </row>
    <row r="992" spans="1:4" ht="15">
      <c r="A992" s="6"/>
      <c r="B992" s="7"/>
      <c r="C992" s="6"/>
      <c r="D992" s="6"/>
    </row>
    <row r="993" spans="1:4" ht="15">
      <c r="A993" s="6"/>
      <c r="B993" s="7"/>
      <c r="C993" s="6"/>
      <c r="D993" s="6"/>
    </row>
    <row r="994" spans="1:4" ht="15">
      <c r="A994" s="6"/>
      <c r="B994" s="7"/>
      <c r="C994" s="6"/>
      <c r="D994" s="6"/>
    </row>
    <row r="995" spans="1:4" ht="15">
      <c r="A995" s="6"/>
      <c r="B995" s="7"/>
      <c r="C995" s="6"/>
      <c r="D995" s="6"/>
    </row>
    <row r="996" spans="1:4" ht="15">
      <c r="A996" s="6"/>
      <c r="B996" s="7"/>
      <c r="C996" s="6"/>
      <c r="D996" s="6"/>
    </row>
    <row r="997" spans="1:4" ht="15">
      <c r="A997" s="6"/>
      <c r="B997" s="7"/>
      <c r="C997" s="6"/>
      <c r="D997" s="6"/>
    </row>
    <row r="998" spans="1:4" ht="15">
      <c r="A998" s="6"/>
      <c r="B998" s="7"/>
      <c r="C998" s="6"/>
      <c r="D998" s="6"/>
    </row>
    <row r="999" spans="1:4" ht="15">
      <c r="A999" s="6"/>
      <c r="B999" s="7"/>
      <c r="C999" s="6"/>
      <c r="D999" s="6"/>
    </row>
    <row r="1000" spans="1:4" ht="15">
      <c r="A1000" s="6"/>
      <c r="B1000" s="7"/>
      <c r="C1000" s="6"/>
      <c r="D1000" s="6"/>
    </row>
    <row r="1001" spans="1:4" ht="15">
      <c r="A1001" s="6"/>
      <c r="B1001" s="7"/>
      <c r="C1001" s="6"/>
      <c r="D1001" s="6"/>
    </row>
    <row r="1002" spans="1:4" ht="15">
      <c r="A1002" s="6"/>
      <c r="B1002" s="7"/>
      <c r="C1002" s="6"/>
      <c r="D1002" s="6"/>
    </row>
    <row r="1003" spans="1:4" ht="15">
      <c r="A1003" s="6"/>
      <c r="B1003" s="7"/>
      <c r="C1003" s="6"/>
      <c r="D1003" s="6"/>
    </row>
    <row r="1004" spans="1:4" ht="15">
      <c r="A1004" s="6"/>
      <c r="B1004" s="7"/>
      <c r="C1004" s="6"/>
      <c r="D1004" s="6"/>
    </row>
    <row r="1005" spans="1:4" ht="15">
      <c r="A1005" s="6"/>
      <c r="B1005" s="7"/>
      <c r="C1005" s="6"/>
      <c r="D1005" s="6"/>
    </row>
    <row r="1006" spans="1:4" ht="15">
      <c r="A1006" s="6"/>
      <c r="B1006" s="7"/>
      <c r="C1006" s="6"/>
      <c r="D1006" s="6"/>
    </row>
    <row r="1007" spans="1:4" ht="15">
      <c r="A1007" s="6"/>
      <c r="B1007" s="7"/>
      <c r="C1007" s="6"/>
      <c r="D1007" s="6"/>
    </row>
    <row r="1008" spans="1:4" ht="15">
      <c r="A1008" s="6"/>
      <c r="B1008" s="7"/>
      <c r="C1008" s="6"/>
      <c r="D1008" s="6"/>
    </row>
    <row r="1009" spans="1:4" ht="15">
      <c r="A1009" s="6"/>
      <c r="B1009" s="7"/>
      <c r="C1009" s="6"/>
      <c r="D1009" s="6"/>
    </row>
    <row r="1010" spans="1:4" ht="15">
      <c r="A1010" s="6"/>
      <c r="B1010" s="7"/>
      <c r="C1010" s="6"/>
      <c r="D1010" s="6"/>
    </row>
    <row r="1011" spans="1:4" ht="15">
      <c r="A1011" s="6"/>
      <c r="B1011" s="7"/>
      <c r="C1011" s="6"/>
      <c r="D1011" s="6"/>
    </row>
    <row r="1012" spans="1:4" ht="15">
      <c r="A1012" s="6"/>
      <c r="B1012" s="7"/>
      <c r="C1012" s="6"/>
      <c r="D1012" s="6"/>
    </row>
    <row r="1013" spans="1:4" ht="15">
      <c r="A1013" s="6"/>
      <c r="B1013" s="7"/>
      <c r="C1013" s="6"/>
      <c r="D1013" s="6"/>
    </row>
    <row r="1014" spans="1:4" ht="15">
      <c r="A1014" s="6"/>
      <c r="B1014" s="7"/>
      <c r="C1014" s="6"/>
      <c r="D1014" s="6"/>
    </row>
    <row r="1015" spans="1:4" ht="15">
      <c r="A1015" s="6"/>
      <c r="B1015" s="7"/>
      <c r="C1015" s="6"/>
      <c r="D1015" s="6"/>
    </row>
    <row r="1016" spans="1:4" ht="15">
      <c r="A1016" s="6"/>
      <c r="B1016" s="7"/>
      <c r="C1016" s="6"/>
      <c r="D1016" s="6"/>
    </row>
    <row r="1017" spans="1:4" ht="15">
      <c r="A1017" s="6"/>
      <c r="B1017" s="7"/>
      <c r="C1017" s="6"/>
      <c r="D1017" s="6"/>
    </row>
    <row r="1018" spans="1:4" ht="15">
      <c r="A1018" s="6"/>
      <c r="B1018" s="7"/>
      <c r="C1018" s="6"/>
      <c r="D1018" s="6"/>
    </row>
    <row r="1019" spans="1:4" ht="15">
      <c r="A1019" s="6"/>
      <c r="B1019" s="7"/>
      <c r="C1019" s="6"/>
      <c r="D1019" s="6"/>
    </row>
    <row r="1020" spans="1:4" ht="15">
      <c r="A1020" s="6"/>
      <c r="B1020" s="7"/>
      <c r="C1020" s="6"/>
      <c r="D1020" s="6"/>
    </row>
    <row r="1021" spans="1:4" ht="15">
      <c r="A1021" s="6"/>
      <c r="B1021" s="7"/>
      <c r="C1021" s="6"/>
      <c r="D1021" s="6"/>
    </row>
    <row r="1022" spans="1:4" ht="15">
      <c r="A1022" s="6"/>
      <c r="B1022" s="7"/>
      <c r="C1022" s="6"/>
      <c r="D1022" s="6"/>
    </row>
    <row r="1023" spans="1:4" ht="15">
      <c r="A1023" s="6"/>
      <c r="B1023" s="7"/>
      <c r="C1023" s="6"/>
      <c r="D1023" s="6"/>
    </row>
    <row r="1024" spans="1:4" ht="15">
      <c r="A1024" s="6"/>
      <c r="B1024" s="7"/>
      <c r="C1024" s="6"/>
      <c r="D1024" s="6"/>
    </row>
    <row r="1025" spans="1:4" ht="15">
      <c r="A1025" s="6"/>
      <c r="B1025" s="7"/>
      <c r="C1025" s="6"/>
      <c r="D1025" s="6"/>
    </row>
    <row r="1026" spans="1:4" ht="15">
      <c r="A1026" s="6"/>
      <c r="B1026" s="7"/>
      <c r="C1026" s="6"/>
      <c r="D1026" s="6"/>
    </row>
    <row r="1027" spans="1:4" ht="15">
      <c r="A1027" s="6"/>
      <c r="B1027" s="7"/>
      <c r="C1027" s="6"/>
      <c r="D1027" s="6"/>
    </row>
    <row r="1028" spans="1:4" ht="15">
      <c r="A1028" s="6"/>
      <c r="B1028" s="7"/>
      <c r="C1028" s="6"/>
      <c r="D1028" s="6"/>
    </row>
    <row r="1029" spans="1:4" ht="15">
      <c r="A1029" s="6"/>
      <c r="B1029" s="7"/>
      <c r="C1029" s="6"/>
      <c r="D1029" s="6"/>
    </row>
    <row r="1030" spans="1:4" ht="15">
      <c r="A1030" s="6"/>
      <c r="B1030" s="7"/>
      <c r="C1030" s="6"/>
      <c r="D1030" s="6"/>
    </row>
    <row r="1031" spans="1:4" ht="15">
      <c r="A1031" s="6"/>
      <c r="B1031" s="7"/>
      <c r="C1031" s="6"/>
      <c r="D1031" s="6"/>
    </row>
    <row r="1032" spans="1:4" ht="15">
      <c r="A1032" s="6"/>
      <c r="B1032" s="7"/>
      <c r="C1032" s="6"/>
      <c r="D1032" s="6"/>
    </row>
    <row r="1033" spans="1:4" ht="15">
      <c r="A1033" s="6"/>
      <c r="B1033" s="7"/>
      <c r="C1033" s="6"/>
      <c r="D1033" s="6"/>
    </row>
    <row r="1034" spans="1:4" ht="15">
      <c r="A1034" s="6"/>
      <c r="B1034" s="7"/>
      <c r="C1034" s="6"/>
      <c r="D1034" s="6"/>
    </row>
    <row r="1035" spans="1:4" ht="15">
      <c r="A1035" s="6"/>
      <c r="B1035" s="7"/>
      <c r="C1035" s="6"/>
      <c r="D1035" s="6"/>
    </row>
    <row r="1036" spans="1:4" ht="15">
      <c r="A1036" s="6"/>
      <c r="B1036" s="7"/>
      <c r="C1036" s="6"/>
      <c r="D1036" s="6"/>
    </row>
    <row r="1037" spans="1:4" ht="15">
      <c r="A1037" s="6"/>
      <c r="B1037" s="7"/>
      <c r="C1037" s="6"/>
      <c r="D1037" s="6"/>
    </row>
    <row r="1038" spans="1:4" ht="15">
      <c r="A1038" s="6"/>
      <c r="B1038" s="7"/>
      <c r="C1038" s="6"/>
      <c r="D1038" s="6"/>
    </row>
    <row r="1039" spans="1:4" ht="15">
      <c r="A1039" s="6"/>
      <c r="B1039" s="7"/>
      <c r="C1039" s="6"/>
      <c r="D1039" s="6"/>
    </row>
    <row r="1040" spans="1:4" ht="15">
      <c r="A1040" s="6"/>
      <c r="B1040" s="7"/>
      <c r="C1040" s="6"/>
      <c r="D1040" s="6"/>
    </row>
    <row r="1041" spans="1:4" ht="15">
      <c r="A1041" s="6"/>
      <c r="B1041" s="7"/>
      <c r="C1041" s="6"/>
      <c r="D1041" s="6"/>
    </row>
    <row r="1042" spans="1:4" ht="15">
      <c r="A1042" s="6"/>
      <c r="B1042" s="7"/>
      <c r="C1042" s="6"/>
      <c r="D1042" s="6"/>
    </row>
    <row r="1043" spans="1:4" ht="15">
      <c r="A1043" s="6"/>
      <c r="B1043" s="7"/>
      <c r="C1043" s="6"/>
      <c r="D1043" s="6"/>
    </row>
    <row r="1044" spans="1:4" ht="15">
      <c r="A1044" s="6"/>
      <c r="B1044" s="7"/>
      <c r="C1044" s="6"/>
      <c r="D1044" s="6"/>
    </row>
    <row r="1045" spans="1:4" ht="15">
      <c r="A1045" s="6"/>
      <c r="B1045" s="7"/>
      <c r="C1045" s="6"/>
      <c r="D1045" s="6"/>
    </row>
    <row r="1046" spans="1:4" ht="15">
      <c r="A1046" s="6"/>
      <c r="B1046" s="7"/>
      <c r="C1046" s="6"/>
      <c r="D1046" s="6"/>
    </row>
    <row r="1047" spans="1:4" ht="15">
      <c r="A1047" s="6"/>
      <c r="B1047" s="7"/>
      <c r="C1047" s="6"/>
      <c r="D1047" s="6"/>
    </row>
    <row r="1048" spans="1:4" ht="15">
      <c r="A1048" s="6"/>
      <c r="B1048" s="7"/>
      <c r="C1048" s="6"/>
      <c r="D1048" s="6"/>
    </row>
    <row r="1049" spans="1:4" ht="15">
      <c r="A1049" s="6"/>
      <c r="B1049" s="7"/>
      <c r="C1049" s="6"/>
      <c r="D1049" s="6"/>
    </row>
    <row r="1050" spans="1:4" ht="15">
      <c r="A1050" s="6"/>
      <c r="B1050" s="7"/>
      <c r="C1050" s="6"/>
      <c r="D1050" s="6"/>
    </row>
    <row r="1051" spans="1:4" ht="15">
      <c r="A1051" s="6"/>
      <c r="B1051" s="7"/>
      <c r="C1051" s="6"/>
      <c r="D1051" s="6"/>
    </row>
    <row r="1052" spans="1:4" ht="15">
      <c r="A1052" s="6"/>
      <c r="B1052" s="7"/>
      <c r="C1052" s="6"/>
      <c r="D1052" s="6"/>
    </row>
    <row r="1053" spans="1:4" ht="15">
      <c r="A1053" s="6"/>
      <c r="B1053" s="7"/>
      <c r="C1053" s="6"/>
      <c r="D1053" s="6"/>
    </row>
    <row r="1054" spans="1:4" ht="15">
      <c r="A1054" s="6"/>
      <c r="B1054" s="7"/>
      <c r="C1054" s="6"/>
      <c r="D1054" s="6"/>
    </row>
    <row r="1055" spans="1:4" ht="15">
      <c r="A1055" s="6"/>
      <c r="B1055" s="7"/>
      <c r="C1055" s="6"/>
      <c r="D1055" s="6"/>
    </row>
    <row r="1056" spans="1:4" ht="15">
      <c r="A1056" s="6"/>
      <c r="B1056" s="7"/>
      <c r="C1056" s="6"/>
      <c r="D1056" s="6"/>
    </row>
    <row r="1057" spans="1:4" ht="15">
      <c r="A1057" s="6"/>
      <c r="B1057" s="7"/>
      <c r="C1057" s="6"/>
      <c r="D1057" s="6"/>
    </row>
    <row r="1058" spans="1:4" ht="15">
      <c r="A1058" s="6"/>
      <c r="B1058" s="7"/>
      <c r="C1058" s="6"/>
      <c r="D1058" s="6"/>
    </row>
    <row r="1059" spans="1:4" ht="15">
      <c r="A1059" s="6"/>
      <c r="B1059" s="7"/>
      <c r="C1059" s="6"/>
      <c r="D1059" s="6"/>
    </row>
    <row r="1060" spans="1:4" ht="15">
      <c r="A1060" s="6"/>
      <c r="B1060" s="7"/>
      <c r="C1060" s="6"/>
      <c r="D1060" s="6"/>
    </row>
    <row r="1061" spans="1:4" ht="15">
      <c r="A1061" s="6"/>
      <c r="B1061" s="7"/>
      <c r="C1061" s="6"/>
      <c r="D1061" s="6"/>
    </row>
    <row r="1062" spans="1:4" ht="15">
      <c r="A1062" s="6"/>
      <c r="B1062" s="7"/>
      <c r="C1062" s="6"/>
      <c r="D1062" s="6"/>
    </row>
    <row r="1063" spans="1:4" ht="15">
      <c r="A1063" s="6"/>
      <c r="B1063" s="7"/>
      <c r="C1063" s="6"/>
      <c r="D1063" s="6"/>
    </row>
    <row r="1064" spans="1:4" ht="15">
      <c r="A1064" s="6"/>
      <c r="B1064" s="7"/>
      <c r="C1064" s="6"/>
      <c r="D1064" s="6"/>
    </row>
    <row r="1065" spans="1:4" ht="15">
      <c r="A1065" s="6"/>
      <c r="B1065" s="7"/>
      <c r="C1065" s="6"/>
      <c r="D1065" s="6"/>
    </row>
    <row r="1066" spans="1:4" ht="15">
      <c r="A1066" s="6"/>
      <c r="B1066" s="7"/>
      <c r="C1066" s="6"/>
      <c r="D1066" s="6"/>
    </row>
    <row r="1067" spans="1:4" ht="15">
      <c r="A1067" s="6"/>
      <c r="B1067" s="7"/>
      <c r="C1067" s="6"/>
      <c r="D1067" s="6"/>
    </row>
    <row r="1068" spans="1:4" ht="15">
      <c r="A1068" s="6"/>
      <c r="B1068" s="7"/>
      <c r="C1068" s="6"/>
      <c r="D1068" s="6"/>
    </row>
    <row r="1069" spans="1:4" ht="15">
      <c r="A1069" s="6"/>
      <c r="B1069" s="7"/>
      <c r="C1069" s="6"/>
      <c r="D1069" s="6"/>
    </row>
    <row r="1070" spans="1:4" ht="15">
      <c r="A1070" s="6"/>
      <c r="B1070" s="7"/>
      <c r="C1070" s="6"/>
      <c r="D1070" s="6"/>
    </row>
    <row r="1071" spans="1:4" ht="15">
      <c r="A1071" s="6"/>
      <c r="B1071" s="7"/>
      <c r="C1071" s="6"/>
      <c r="D1071" s="6"/>
    </row>
    <row r="1072" spans="1:4" ht="15">
      <c r="A1072" s="6"/>
      <c r="B1072" s="7"/>
      <c r="C1072" s="6"/>
      <c r="D1072" s="6"/>
    </row>
    <row r="1073" spans="1:4" ht="15">
      <c r="A1073" s="6"/>
      <c r="B1073" s="7"/>
      <c r="C1073" s="6"/>
      <c r="D1073" s="6"/>
    </row>
    <row r="1074" spans="1:4" ht="15">
      <c r="A1074" s="6"/>
      <c r="B1074" s="7"/>
      <c r="C1074" s="6"/>
      <c r="D1074" s="6"/>
    </row>
    <row r="1075" spans="1:4" ht="15">
      <c r="A1075" s="6"/>
      <c r="B1075" s="7"/>
      <c r="C1075" s="6"/>
      <c r="D1075" s="6"/>
    </row>
    <row r="1076" spans="1:4" ht="15">
      <c r="A1076" s="6"/>
      <c r="B1076" s="7"/>
      <c r="C1076" s="6"/>
      <c r="D1076" s="6"/>
    </row>
    <row r="1077" spans="1:4" ht="15">
      <c r="A1077" s="6"/>
      <c r="B1077" s="7"/>
      <c r="C1077" s="6"/>
      <c r="D1077" s="6"/>
    </row>
    <row r="1078" spans="1:4" ht="15">
      <c r="A1078" s="6"/>
      <c r="B1078" s="7"/>
      <c r="C1078" s="6"/>
      <c r="D1078" s="6"/>
    </row>
    <row r="1079" spans="1:4" ht="15">
      <c r="A1079" s="6"/>
      <c r="B1079" s="7"/>
      <c r="C1079" s="6"/>
      <c r="D1079" s="6"/>
    </row>
    <row r="1080" spans="1:4" ht="15">
      <c r="A1080" s="6"/>
      <c r="B1080" s="7"/>
      <c r="C1080" s="6"/>
      <c r="D1080" s="6"/>
    </row>
    <row r="1081" spans="1:4" ht="15">
      <c r="A1081" s="6"/>
      <c r="B1081" s="7"/>
      <c r="C1081" s="6"/>
      <c r="D1081" s="6"/>
    </row>
    <row r="1082" spans="1:4" ht="15">
      <c r="A1082" s="6"/>
      <c r="B1082" s="7"/>
      <c r="C1082" s="6"/>
      <c r="D1082" s="6"/>
    </row>
    <row r="1083" spans="1:4" ht="15">
      <c r="A1083" s="6"/>
      <c r="B1083" s="7"/>
      <c r="C1083" s="6"/>
      <c r="D1083" s="6"/>
    </row>
    <row r="1084" spans="1:4" ht="15">
      <c r="A1084" s="6"/>
      <c r="B1084" s="7"/>
      <c r="C1084" s="6"/>
      <c r="D1084" s="6"/>
    </row>
    <row r="1085" spans="1:4" ht="15">
      <c r="A1085" s="6"/>
      <c r="B1085" s="7"/>
      <c r="C1085" s="6"/>
      <c r="D1085" s="6"/>
    </row>
    <row r="1086" spans="1:4" ht="15">
      <c r="A1086" s="6"/>
      <c r="B1086" s="7"/>
      <c r="C1086" s="6"/>
      <c r="D1086" s="6"/>
    </row>
    <row r="1087" spans="1:3" ht="15">
      <c r="A1087" s="6"/>
      <c r="B1087" s="7"/>
      <c r="C1087" s="6"/>
    </row>
    <row r="1088" spans="1:3" ht="15">
      <c r="A1088" s="6"/>
      <c r="B1088" s="7"/>
      <c r="C1088" s="6"/>
    </row>
    <row r="1089" spans="1:3" ht="15">
      <c r="A1089" s="6"/>
      <c r="B1089" s="7"/>
      <c r="C1089" s="6"/>
    </row>
    <row r="1090" spans="1:3" ht="15">
      <c r="A1090" s="6"/>
      <c r="B1090" s="7"/>
      <c r="C1090" s="6"/>
    </row>
    <row r="1091" spans="1:3" ht="15">
      <c r="A1091" s="6"/>
      <c r="B1091" s="7"/>
      <c r="C1091" s="6"/>
    </row>
    <row r="1092" spans="1:3" ht="15">
      <c r="A1092" s="6"/>
      <c r="B1092" s="7"/>
      <c r="C1092" s="6"/>
    </row>
    <row r="1093" spans="1:3" ht="15">
      <c r="A1093" s="6"/>
      <c r="B1093" s="7"/>
      <c r="C1093" s="6"/>
    </row>
    <row r="1094" spans="1:3" ht="15">
      <c r="A1094" s="6"/>
      <c r="B1094" s="7"/>
      <c r="C1094" s="6"/>
    </row>
    <row r="1095" spans="1:3" ht="15">
      <c r="A1095" s="6"/>
      <c r="B1095" s="7"/>
      <c r="C1095" s="6"/>
    </row>
    <row r="1096" spans="1:3" ht="15">
      <c r="A1096" s="6"/>
      <c r="B1096" s="7"/>
      <c r="C1096" s="6"/>
    </row>
    <row r="1097" spans="1:3" ht="15">
      <c r="A1097" s="6"/>
      <c r="B1097" s="7"/>
      <c r="C1097" s="6"/>
    </row>
    <row r="1098" spans="1:3" ht="15">
      <c r="A1098" s="6"/>
      <c r="B1098" s="7"/>
      <c r="C1098" s="6"/>
    </row>
    <row r="1099" spans="1:3" ht="15">
      <c r="A1099" s="6"/>
      <c r="B1099" s="7"/>
      <c r="C1099" s="6"/>
    </row>
    <row r="1100" spans="1:3" ht="15">
      <c r="A1100" s="6"/>
      <c r="B1100" s="7"/>
      <c r="C1100" s="6"/>
    </row>
    <row r="1101" spans="1:3" ht="15">
      <c r="A1101" s="6"/>
      <c r="B1101" s="7"/>
      <c r="C1101" s="6"/>
    </row>
    <row r="1102" spans="1:3" ht="15">
      <c r="A1102" s="6"/>
      <c r="B1102" s="7"/>
      <c r="C1102" s="6"/>
    </row>
    <row r="1103" spans="1:3" ht="15">
      <c r="A1103" s="6"/>
      <c r="B1103" s="7"/>
      <c r="C1103" s="6"/>
    </row>
    <row r="1104" spans="1:3" ht="15">
      <c r="A1104" s="6"/>
      <c r="B1104" s="7"/>
      <c r="C1104" s="6"/>
    </row>
    <row r="1105" spans="1:3" ht="15">
      <c r="A1105" s="6"/>
      <c r="B1105" s="7"/>
      <c r="C1105" s="6"/>
    </row>
    <row r="1106" spans="1:3" ht="15">
      <c r="A1106" s="6"/>
      <c r="B1106" s="7"/>
      <c r="C1106" s="6"/>
    </row>
    <row r="1107" spans="1:3" ht="15">
      <c r="A1107" s="6"/>
      <c r="B1107" s="7"/>
      <c r="C1107" s="6"/>
    </row>
    <row r="1108" spans="1:3" ht="15">
      <c r="A1108" s="6"/>
      <c r="B1108" s="7"/>
      <c r="C1108" s="6"/>
    </row>
    <row r="1109" spans="1:3" ht="15">
      <c r="A1109" s="6"/>
      <c r="B1109" s="7"/>
      <c r="C1109" s="6"/>
    </row>
    <row r="1110" spans="1:3" ht="15">
      <c r="A1110" s="6"/>
      <c r="B1110" s="7"/>
      <c r="C1110" s="6"/>
    </row>
    <row r="1111" spans="1:3" ht="15">
      <c r="A1111" s="6"/>
      <c r="B1111" s="7"/>
      <c r="C1111" s="6"/>
    </row>
    <row r="1112" spans="1:3" ht="15">
      <c r="A1112" s="6"/>
      <c r="B1112" s="7"/>
      <c r="C1112" s="6"/>
    </row>
    <row r="1113" spans="1:3" ht="15">
      <c r="A1113" s="6"/>
      <c r="B1113" s="7"/>
      <c r="C1113" s="6"/>
    </row>
    <row r="1114" spans="1:3" ht="15">
      <c r="A1114" s="6"/>
      <c r="B1114" s="7"/>
      <c r="C1114" s="6"/>
    </row>
    <row r="1115" spans="1:3" ht="15">
      <c r="A1115" s="6"/>
      <c r="B1115" s="7"/>
      <c r="C1115" s="6"/>
    </row>
    <row r="1116" spans="1:3" ht="15">
      <c r="A1116" s="6"/>
      <c r="B1116" s="7"/>
      <c r="C1116" s="6"/>
    </row>
    <row r="1117" spans="1:3" ht="15">
      <c r="A1117" s="6"/>
      <c r="B1117" s="7"/>
      <c r="C1117" s="6"/>
    </row>
    <row r="1118" spans="1:3" ht="15">
      <c r="A1118" s="6"/>
      <c r="B1118" s="7"/>
      <c r="C1118" s="6"/>
    </row>
    <row r="1119" spans="1:3" ht="15">
      <c r="A1119" s="6"/>
      <c r="B1119" s="7"/>
      <c r="C1119" s="6"/>
    </row>
    <row r="1120" spans="1:3" ht="15">
      <c r="A1120" s="6"/>
      <c r="B1120" s="7"/>
      <c r="C1120" s="6"/>
    </row>
    <row r="1121" spans="1:3" ht="15">
      <c r="A1121" s="6"/>
      <c r="B1121" s="7"/>
      <c r="C1121" s="6"/>
    </row>
    <row r="1122" spans="1:3" ht="15">
      <c r="A1122" s="6"/>
      <c r="B1122" s="7"/>
      <c r="C1122" s="6"/>
    </row>
    <row r="1123" spans="1:3" ht="15">
      <c r="A1123" s="6"/>
      <c r="B1123" s="7"/>
      <c r="C1123" s="6"/>
    </row>
    <row r="1124" spans="1:3" ht="15">
      <c r="A1124" s="6"/>
      <c r="B1124" s="7"/>
      <c r="C1124" s="6"/>
    </row>
    <row r="1125" spans="1:3" ht="15">
      <c r="A1125" s="6"/>
      <c r="B1125" s="7"/>
      <c r="C1125" s="6"/>
    </row>
    <row r="1126" spans="1:3" ht="15">
      <c r="A1126" s="6"/>
      <c r="B1126" s="7"/>
      <c r="C1126" s="6"/>
    </row>
    <row r="1127" spans="1:3" ht="15">
      <c r="A1127" s="6"/>
      <c r="B1127" s="7"/>
      <c r="C1127" s="6"/>
    </row>
    <row r="1128" spans="1:3" ht="15">
      <c r="A1128" s="6"/>
      <c r="B1128" s="7"/>
      <c r="C1128" s="6"/>
    </row>
    <row r="1129" spans="1:3" ht="15">
      <c r="A1129" s="6"/>
      <c r="B1129" s="7"/>
      <c r="C1129" s="6"/>
    </row>
    <row r="1130" spans="1:3" ht="15">
      <c r="A1130" s="6"/>
      <c r="B1130" s="7"/>
      <c r="C1130" s="6"/>
    </row>
    <row r="1131" spans="1:3" ht="15">
      <c r="A1131" s="6"/>
      <c r="B1131" s="7"/>
      <c r="C1131" s="6"/>
    </row>
    <row r="1132" spans="1:3" ht="15">
      <c r="A1132" s="6"/>
      <c r="B1132" s="7"/>
      <c r="C1132" s="6"/>
    </row>
    <row r="1133" spans="1:3" ht="15">
      <c r="A1133" s="6"/>
      <c r="B1133" s="7"/>
      <c r="C1133" s="6"/>
    </row>
    <row r="1134" spans="1:3" ht="15">
      <c r="A1134" s="6"/>
      <c r="B1134" s="7"/>
      <c r="C1134" s="6"/>
    </row>
    <row r="1135" spans="1:3" ht="15">
      <c r="A1135" s="6"/>
      <c r="B1135" s="7"/>
      <c r="C1135" s="6"/>
    </row>
    <row r="1136" spans="1:3" ht="15">
      <c r="A1136" s="6"/>
      <c r="B1136" s="7"/>
      <c r="C1136" s="6"/>
    </row>
    <row r="1137" spans="1:3" ht="15">
      <c r="A1137" s="6"/>
      <c r="B1137" s="7"/>
      <c r="C1137" s="6"/>
    </row>
    <row r="1138" spans="1:3" ht="15">
      <c r="A1138" s="6"/>
      <c r="B1138" s="7"/>
      <c r="C1138" s="6"/>
    </row>
    <row r="1139" spans="1:3" ht="15">
      <c r="A1139" s="6"/>
      <c r="B1139" s="7"/>
      <c r="C1139" s="6"/>
    </row>
    <row r="1140" spans="1:3" ht="15">
      <c r="A1140" s="6"/>
      <c r="B1140" s="7"/>
      <c r="C1140" s="6"/>
    </row>
    <row r="1141" spans="1:3" ht="15">
      <c r="A1141" s="6"/>
      <c r="B1141" s="7"/>
      <c r="C1141" s="6"/>
    </row>
    <row r="1142" spans="1:3" ht="15">
      <c r="A1142" s="6"/>
      <c r="B1142" s="7"/>
      <c r="C1142" s="6"/>
    </row>
    <row r="1143" spans="1:3" ht="15">
      <c r="A1143" s="6"/>
      <c r="B1143" s="7"/>
      <c r="C1143" s="6"/>
    </row>
    <row r="1144" spans="1:3" ht="15">
      <c r="A1144" s="6"/>
      <c r="B1144" s="7"/>
      <c r="C1144" s="6"/>
    </row>
    <row r="1145" spans="1:3" ht="15">
      <c r="A1145" s="6"/>
      <c r="B1145" s="7"/>
      <c r="C1145" s="6"/>
    </row>
    <row r="1146" spans="1:3" ht="15">
      <c r="A1146" s="6"/>
      <c r="B1146" s="7"/>
      <c r="C1146" s="6"/>
    </row>
    <row r="1147" spans="1:3" ht="15">
      <c r="A1147" s="6"/>
      <c r="B1147" s="7"/>
      <c r="C1147" s="6"/>
    </row>
    <row r="1148" spans="1:3" ht="15">
      <c r="A1148" s="6"/>
      <c r="B1148" s="7"/>
      <c r="C1148" s="6"/>
    </row>
    <row r="1149" spans="1:3" ht="15">
      <c r="A1149" s="6"/>
      <c r="B1149" s="7"/>
      <c r="C1149" s="6"/>
    </row>
    <row r="1150" spans="1:3" ht="15">
      <c r="A1150" s="6"/>
      <c r="B1150" s="7"/>
      <c r="C1150" s="6"/>
    </row>
    <row r="1151" spans="1:3" ht="15">
      <c r="A1151" s="6"/>
      <c r="B1151" s="7"/>
      <c r="C1151" s="6"/>
    </row>
    <row r="1152" spans="1:3" ht="15">
      <c r="A1152" s="6"/>
      <c r="B1152" s="7"/>
      <c r="C1152" s="6"/>
    </row>
    <row r="1153" spans="1:3" ht="15">
      <c r="A1153" s="6"/>
      <c r="B1153" s="7"/>
      <c r="C1153" s="6"/>
    </row>
    <row r="1154" spans="1:3" ht="15">
      <c r="A1154" s="6"/>
      <c r="B1154" s="7"/>
      <c r="C1154" s="6"/>
    </row>
    <row r="1155" spans="1:3" ht="15">
      <c r="A1155" s="6"/>
      <c r="B1155" s="7"/>
      <c r="C1155" s="6"/>
    </row>
    <row r="1156" spans="1:3" ht="15">
      <c r="A1156" s="6"/>
      <c r="B1156" s="7"/>
      <c r="C1156" s="6"/>
    </row>
    <row r="1157" spans="1:3" ht="15">
      <c r="A1157" s="6"/>
      <c r="B1157" s="7"/>
      <c r="C1157" s="6"/>
    </row>
    <row r="1158" spans="1:3" ht="15">
      <c r="A1158" s="6"/>
      <c r="B1158" s="7"/>
      <c r="C1158" s="6"/>
    </row>
    <row r="1159" spans="1:3" ht="15">
      <c r="A1159" s="6"/>
      <c r="B1159" s="7"/>
      <c r="C1159" s="6"/>
    </row>
    <row r="1160" spans="1:3" ht="15">
      <c r="A1160" s="6"/>
      <c r="B1160" s="7"/>
      <c r="C1160" s="6"/>
    </row>
    <row r="1161" spans="1:3" ht="15">
      <c r="A1161" s="6"/>
      <c r="B1161" s="7"/>
      <c r="C1161" s="6"/>
    </row>
    <row r="1162" spans="1:3" ht="15">
      <c r="A1162" s="6"/>
      <c r="B1162" s="7"/>
      <c r="C1162" s="6"/>
    </row>
    <row r="1163" spans="1:3" ht="15">
      <c r="A1163" s="6"/>
      <c r="B1163" s="7"/>
      <c r="C1163" s="6"/>
    </row>
    <row r="1164" spans="1:3" ht="15">
      <c r="A1164" s="6"/>
      <c r="B1164" s="7"/>
      <c r="C1164" s="6"/>
    </row>
    <row r="1165" spans="1:3" ht="15">
      <c r="A1165" s="6"/>
      <c r="B1165" s="7"/>
      <c r="C1165" s="6"/>
    </row>
    <row r="1166" spans="1:3" ht="15">
      <c r="A1166" s="6"/>
      <c r="B1166" s="7"/>
      <c r="C1166" s="6"/>
    </row>
    <row r="1167" spans="1:3" ht="15">
      <c r="A1167" s="6"/>
      <c r="B1167" s="7"/>
      <c r="C1167" s="6"/>
    </row>
    <row r="1168" spans="1:3" ht="15">
      <c r="A1168" s="6"/>
      <c r="B1168" s="7"/>
      <c r="C1168" s="6"/>
    </row>
    <row r="1169" spans="1:3" ht="15">
      <c r="A1169" s="6"/>
      <c r="B1169" s="7"/>
      <c r="C1169" s="6"/>
    </row>
    <row r="1170" spans="1:3" ht="15">
      <c r="A1170" s="6"/>
      <c r="B1170" s="7"/>
      <c r="C1170" s="6"/>
    </row>
    <row r="1171" spans="1:3" ht="15">
      <c r="A1171" s="6"/>
      <c r="B1171" s="7"/>
      <c r="C1171" s="6"/>
    </row>
    <row r="1172" spans="1:3" ht="15">
      <c r="A1172" s="6"/>
      <c r="B1172" s="7"/>
      <c r="C1172" s="6"/>
    </row>
    <row r="1173" spans="1:3" ht="15">
      <c r="A1173" s="6"/>
      <c r="B1173" s="7"/>
      <c r="C1173" s="6"/>
    </row>
    <row r="1174" spans="1:3" ht="15">
      <c r="A1174" s="6"/>
      <c r="B1174" s="7"/>
      <c r="C1174" s="6"/>
    </row>
    <row r="1175" spans="1:3" ht="15">
      <c r="A1175" s="6"/>
      <c r="B1175" s="7"/>
      <c r="C1175" s="6"/>
    </row>
    <row r="1176" spans="1:3" ht="15">
      <c r="A1176" s="6"/>
      <c r="B1176" s="7"/>
      <c r="C1176" s="6"/>
    </row>
    <row r="1177" spans="1:3" ht="15">
      <c r="A1177" s="6"/>
      <c r="B1177" s="7"/>
      <c r="C1177" s="6"/>
    </row>
    <row r="1178" spans="1:3" ht="15">
      <c r="A1178" s="6"/>
      <c r="B1178" s="7"/>
      <c r="C1178" s="6"/>
    </row>
    <row r="1179" spans="1:3" ht="15">
      <c r="A1179" s="6"/>
      <c r="B1179" s="7"/>
      <c r="C1179" s="6"/>
    </row>
    <row r="1180" spans="1:3" ht="15">
      <c r="A1180" s="6"/>
      <c r="B1180" s="7"/>
      <c r="C1180" s="6"/>
    </row>
    <row r="1181" spans="1:3" ht="15">
      <c r="A1181" s="6"/>
      <c r="B1181" s="7"/>
      <c r="C1181" s="6"/>
    </row>
    <row r="1182" spans="1:3" ht="15">
      <c r="A1182" s="6"/>
      <c r="B1182" s="7"/>
      <c r="C1182" s="6"/>
    </row>
    <row r="1183" spans="1:3" ht="15">
      <c r="A1183" s="6"/>
      <c r="B1183" s="7"/>
      <c r="C1183" s="6"/>
    </row>
    <row r="1184" spans="1:3" ht="15">
      <c r="A1184" s="6"/>
      <c r="B1184" s="7"/>
      <c r="C1184" s="6"/>
    </row>
    <row r="1185" spans="1:3" ht="15">
      <c r="A1185" s="6"/>
      <c r="B1185" s="7"/>
      <c r="C1185" s="6"/>
    </row>
    <row r="1186" spans="1:3" ht="15">
      <c r="A1186" s="6"/>
      <c r="B1186" s="7"/>
      <c r="C1186" s="6"/>
    </row>
    <row r="1187" spans="1:3" ht="15">
      <c r="A1187" s="6"/>
      <c r="B1187" s="7"/>
      <c r="C1187" s="6"/>
    </row>
    <row r="1188" spans="1:3" ht="15">
      <c r="A1188" s="6"/>
      <c r="B1188" s="7"/>
      <c r="C1188" s="6"/>
    </row>
    <row r="1189" spans="1:3" ht="15">
      <c r="A1189" s="6"/>
      <c r="B1189" s="7"/>
      <c r="C1189" s="6"/>
    </row>
    <row r="1190" spans="1:3" ht="15">
      <c r="A1190" s="6"/>
      <c r="B1190" s="7"/>
      <c r="C1190" s="6"/>
    </row>
    <row r="1191" spans="1:3" ht="15">
      <c r="A1191" s="6"/>
      <c r="B1191" s="7"/>
      <c r="C1191" s="6"/>
    </row>
    <row r="1192" spans="1:3" ht="15">
      <c r="A1192" s="6"/>
      <c r="B1192" s="7"/>
      <c r="C1192" s="6"/>
    </row>
    <row r="1193" spans="1:3" ht="15">
      <c r="A1193" s="6"/>
      <c r="B1193" s="7"/>
      <c r="C1193" s="6"/>
    </row>
    <row r="1194" spans="1:3" ht="15">
      <c r="A1194" s="6"/>
      <c r="B1194" s="7"/>
      <c r="C1194" s="6"/>
    </row>
    <row r="1195" spans="1:3" ht="15">
      <c r="A1195" s="6"/>
      <c r="B1195" s="7"/>
      <c r="C1195" s="6"/>
    </row>
    <row r="1196" spans="1:3" ht="15">
      <c r="A1196" s="6"/>
      <c r="B1196" s="7"/>
      <c r="C1196" s="6"/>
    </row>
    <row r="1197" spans="1:3" ht="15">
      <c r="A1197" s="6"/>
      <c r="B1197" s="7"/>
      <c r="C1197" s="6"/>
    </row>
    <row r="1198" spans="1:3" ht="15">
      <c r="A1198" s="6"/>
      <c r="B1198" s="7"/>
      <c r="C1198" s="6"/>
    </row>
    <row r="1199" spans="1:3" ht="15">
      <c r="A1199" s="6"/>
      <c r="B1199" s="7"/>
      <c r="C1199" s="6"/>
    </row>
    <row r="1200" spans="1:3" ht="15">
      <c r="A1200" s="6"/>
      <c r="B1200" s="7"/>
      <c r="C1200" s="6"/>
    </row>
    <row r="1201" spans="1:3" ht="15">
      <c r="A1201" s="6"/>
      <c r="B1201" s="7"/>
      <c r="C1201" s="6"/>
    </row>
    <row r="1202" spans="1:3" ht="15">
      <c r="A1202" s="6"/>
      <c r="B1202" s="7"/>
      <c r="C1202" s="6"/>
    </row>
    <row r="1203" spans="1:3" ht="15">
      <c r="A1203" s="6"/>
      <c r="B1203" s="7"/>
      <c r="C1203" s="6"/>
    </row>
    <row r="1204" spans="1:3" ht="15">
      <c r="A1204" s="6"/>
      <c r="B1204" s="7"/>
      <c r="C1204" s="6"/>
    </row>
    <row r="1205" spans="1:3" ht="15">
      <c r="A1205" s="6"/>
      <c r="B1205" s="7"/>
      <c r="C1205" s="6"/>
    </row>
    <row r="1206" spans="1:3" ht="15">
      <c r="A1206" s="6"/>
      <c r="B1206" s="7"/>
      <c r="C1206" s="6"/>
    </row>
    <row r="1207" spans="1:3" ht="15">
      <c r="A1207" s="6"/>
      <c r="B1207" s="7"/>
      <c r="C1207" s="6"/>
    </row>
    <row r="1208" spans="1:3" ht="15">
      <c r="A1208" s="6"/>
      <c r="B1208" s="7"/>
      <c r="C1208" s="6"/>
    </row>
    <row r="1209" spans="1:3" ht="15">
      <c r="A1209" s="6"/>
      <c r="B1209" s="7"/>
      <c r="C1209" s="6"/>
    </row>
    <row r="1210" spans="1:3" ht="15">
      <c r="A1210" s="6"/>
      <c r="B1210" s="7"/>
      <c r="C1210" s="6"/>
    </row>
    <row r="1211" spans="1:3" ht="15">
      <c r="A1211" s="6"/>
      <c r="B1211" s="7"/>
      <c r="C1211" s="6"/>
    </row>
    <row r="1212" spans="1:3" ht="15">
      <c r="A1212" s="6"/>
      <c r="B1212" s="7"/>
      <c r="C1212" s="6"/>
    </row>
    <row r="1213" spans="1:3" ht="15">
      <c r="A1213" s="6"/>
      <c r="B1213" s="7"/>
      <c r="C1213" s="6"/>
    </row>
    <row r="1214" spans="1:3" ht="15">
      <c r="A1214" s="6"/>
      <c r="B1214" s="7"/>
      <c r="C1214" s="6"/>
    </row>
    <row r="1215" spans="1:3" ht="15">
      <c r="A1215" s="6"/>
      <c r="B1215" s="7"/>
      <c r="C1215" s="6"/>
    </row>
    <row r="1216" spans="1:3" ht="15">
      <c r="A1216" s="6"/>
      <c r="B1216" s="7"/>
      <c r="C1216" s="6"/>
    </row>
    <row r="1217" spans="1:3" ht="15">
      <c r="A1217" s="6"/>
      <c r="B1217" s="7"/>
      <c r="C1217" s="6"/>
    </row>
    <row r="1218" spans="1:3" ht="15">
      <c r="A1218" s="6"/>
      <c r="B1218" s="7"/>
      <c r="C1218" s="6"/>
    </row>
    <row r="1219" spans="1:3" ht="15">
      <c r="A1219" s="6"/>
      <c r="B1219" s="7"/>
      <c r="C1219" s="6"/>
    </row>
    <row r="1220" spans="1:3" ht="15">
      <c r="A1220" s="6"/>
      <c r="B1220" s="7"/>
      <c r="C1220" s="6"/>
    </row>
    <row r="1221" spans="1:3" ht="15">
      <c r="A1221" s="6"/>
      <c r="B1221" s="7"/>
      <c r="C1221" s="6"/>
    </row>
    <row r="1222" spans="1:3" ht="15">
      <c r="A1222" s="6"/>
      <c r="B1222" s="7"/>
      <c r="C1222" s="6"/>
    </row>
    <row r="1223" spans="1:3" ht="15">
      <c r="A1223" s="6"/>
      <c r="B1223" s="7"/>
      <c r="C1223" s="6"/>
    </row>
    <row r="1224" spans="1:3" ht="15">
      <c r="A1224" s="6"/>
      <c r="B1224" s="7"/>
      <c r="C1224" s="6"/>
    </row>
    <row r="1225" spans="1:3" ht="15">
      <c r="A1225" s="6"/>
      <c r="B1225" s="7"/>
      <c r="C1225" s="6"/>
    </row>
    <row r="1226" spans="1:3" ht="15">
      <c r="A1226" s="6"/>
      <c r="B1226" s="7"/>
      <c r="C1226" s="6"/>
    </row>
    <row r="1227" spans="1:3" ht="15">
      <c r="A1227" s="6"/>
      <c r="B1227" s="7"/>
      <c r="C1227" s="6"/>
    </row>
    <row r="1228" spans="1:3" ht="15">
      <c r="A1228" s="6"/>
      <c r="B1228" s="7"/>
      <c r="C1228" s="6"/>
    </row>
    <row r="1229" spans="1:3" ht="15">
      <c r="A1229" s="6"/>
      <c r="B1229" s="7"/>
      <c r="C1229" s="6"/>
    </row>
    <row r="1230" spans="1:3" ht="15">
      <c r="A1230" s="6"/>
      <c r="B1230" s="7"/>
      <c r="C1230" s="6"/>
    </row>
    <row r="1231" spans="1:3" ht="15">
      <c r="A1231" s="6"/>
      <c r="B1231" s="7"/>
      <c r="C1231" s="6"/>
    </row>
    <row r="1232" spans="1:3" ht="15">
      <c r="A1232" s="6"/>
      <c r="B1232" s="7"/>
      <c r="C1232" s="6"/>
    </row>
    <row r="1233" spans="1:3" ht="15">
      <c r="A1233" s="6"/>
      <c r="B1233" s="7"/>
      <c r="C1233" s="6"/>
    </row>
    <row r="1234" spans="1:3" ht="15">
      <c r="A1234" s="6"/>
      <c r="B1234" s="7"/>
      <c r="C1234" s="6"/>
    </row>
    <row r="1235" spans="1:3" ht="15">
      <c r="A1235" s="6"/>
      <c r="B1235" s="7"/>
      <c r="C1235" s="6"/>
    </row>
    <row r="1236" spans="1:3" ht="15">
      <c r="A1236" s="6"/>
      <c r="B1236" s="7"/>
      <c r="C1236" s="6"/>
    </row>
    <row r="1237" spans="1:3" ht="15">
      <c r="A1237" s="6"/>
      <c r="B1237" s="7"/>
      <c r="C1237" s="6"/>
    </row>
    <row r="1238" spans="1:3" ht="15">
      <c r="A1238" s="6"/>
      <c r="B1238" s="7"/>
      <c r="C1238" s="6"/>
    </row>
    <row r="1239" spans="1:3" ht="15">
      <c r="A1239" s="6"/>
      <c r="B1239" s="7"/>
      <c r="C1239" s="6"/>
    </row>
    <row r="1240" spans="1:3" ht="15">
      <c r="A1240" s="6"/>
      <c r="B1240" s="7"/>
      <c r="C1240" s="6"/>
    </row>
    <row r="1241" spans="1:3" ht="15">
      <c r="A1241" s="6"/>
      <c r="B1241" s="7"/>
      <c r="C1241" s="6"/>
    </row>
    <row r="1242" spans="1:3" ht="15">
      <c r="A1242" s="6"/>
      <c r="B1242" s="7"/>
      <c r="C1242" s="6"/>
    </row>
    <row r="1243" spans="1:3" ht="15">
      <c r="A1243" s="6"/>
      <c r="B1243" s="7"/>
      <c r="C1243" s="6"/>
    </row>
    <row r="1244" spans="1:3" ht="15">
      <c r="A1244" s="6"/>
      <c r="B1244" s="7"/>
      <c r="C1244" s="6"/>
    </row>
    <row r="1245" spans="1:3" ht="15">
      <c r="A1245" s="6"/>
      <c r="B1245" s="7"/>
      <c r="C1245" s="6"/>
    </row>
    <row r="1246" spans="1:3" ht="15">
      <c r="A1246" s="6"/>
      <c r="B1246" s="7"/>
      <c r="C1246" s="6"/>
    </row>
    <row r="1247" spans="1:3" ht="15">
      <c r="A1247" s="6"/>
      <c r="B1247" s="7"/>
      <c r="C1247" s="6"/>
    </row>
    <row r="1248" spans="1:3" ht="15">
      <c r="A1248" s="6"/>
      <c r="B1248" s="7"/>
      <c r="C1248" s="6"/>
    </row>
    <row r="1249" spans="1:3" ht="15">
      <c r="A1249" s="6"/>
      <c r="B1249" s="7"/>
      <c r="C1249" s="6"/>
    </row>
    <row r="1250" spans="1:3" ht="15">
      <c r="A1250" s="6"/>
      <c r="B1250" s="7"/>
      <c r="C1250" s="6"/>
    </row>
    <row r="1251" spans="1:3" ht="15">
      <c r="A1251" s="6"/>
      <c r="B1251" s="7"/>
      <c r="C1251" s="6"/>
    </row>
    <row r="1252" spans="1:3" ht="15">
      <c r="A1252" s="6"/>
      <c r="B1252" s="7"/>
      <c r="C1252" s="6"/>
    </row>
    <row r="1253" spans="1:3" ht="15">
      <c r="A1253" s="6"/>
      <c r="B1253" s="7"/>
      <c r="C1253" s="6"/>
    </row>
    <row r="1254" spans="1:3" ht="15">
      <c r="A1254" s="6"/>
      <c r="B1254" s="7"/>
      <c r="C1254" s="6"/>
    </row>
    <row r="1255" spans="1:3" ht="15">
      <c r="A1255" s="6"/>
      <c r="B1255" s="7"/>
      <c r="C1255" s="6"/>
    </row>
    <row r="1256" spans="1:3" ht="15">
      <c r="A1256" s="6"/>
      <c r="B1256" s="7"/>
      <c r="C1256" s="6"/>
    </row>
    <row r="1257" spans="1:3" ht="15">
      <c r="A1257" s="6"/>
      <c r="B1257" s="7"/>
      <c r="C1257" s="6"/>
    </row>
    <row r="1258" spans="1:3" ht="15">
      <c r="A1258" s="6"/>
      <c r="B1258" s="7"/>
      <c r="C1258" s="6"/>
    </row>
    <row r="1259" spans="1:3" ht="15">
      <c r="A1259" s="6"/>
      <c r="B1259" s="7"/>
      <c r="C1259" s="6"/>
    </row>
    <row r="1260" spans="1:3" ht="15">
      <c r="A1260" s="6"/>
      <c r="B1260" s="7"/>
      <c r="C1260" s="6"/>
    </row>
    <row r="1261" spans="1:3" ht="15">
      <c r="A1261" s="6"/>
      <c r="B1261" s="7"/>
      <c r="C1261" s="6"/>
    </row>
    <row r="1262" spans="1:3" ht="15">
      <c r="A1262" s="6"/>
      <c r="B1262" s="7"/>
      <c r="C1262" s="6"/>
    </row>
    <row r="1263" spans="1:3" ht="15">
      <c r="A1263" s="6"/>
      <c r="B1263" s="7"/>
      <c r="C1263" s="6"/>
    </row>
    <row r="1264" spans="1:3" ht="15">
      <c r="A1264" s="6"/>
      <c r="B1264" s="7"/>
      <c r="C1264" s="6"/>
    </row>
    <row r="1265" spans="1:3" ht="15">
      <c r="A1265" s="6"/>
      <c r="B1265" s="7"/>
      <c r="C1265" s="6"/>
    </row>
    <row r="1266" spans="1:3" ht="15">
      <c r="A1266" s="6"/>
      <c r="B1266" s="7"/>
      <c r="C1266" s="6"/>
    </row>
    <row r="1267" spans="1:3" ht="15">
      <c r="A1267" s="6"/>
      <c r="B1267" s="7"/>
      <c r="C1267" s="6"/>
    </row>
    <row r="1268" spans="1:3" ht="15">
      <c r="A1268" s="6"/>
      <c r="B1268" s="7"/>
      <c r="C1268" s="6"/>
    </row>
    <row r="1269" spans="1:3" ht="15">
      <c r="A1269" s="6"/>
      <c r="B1269" s="7"/>
      <c r="C1269" s="6"/>
    </row>
    <row r="1270" spans="1:3" ht="15">
      <c r="A1270" s="6"/>
      <c r="B1270" s="7"/>
      <c r="C1270" s="6"/>
    </row>
    <row r="1271" spans="1:3" ht="15">
      <c r="A1271" s="6"/>
      <c r="B1271" s="7"/>
      <c r="C1271" s="6"/>
    </row>
    <row r="1272" spans="1:3" ht="15">
      <c r="A1272" s="6"/>
      <c r="B1272" s="7"/>
      <c r="C1272" s="6"/>
    </row>
    <row r="1273" spans="1:3" ht="15">
      <c r="A1273" s="6"/>
      <c r="B1273" s="7"/>
      <c r="C1273" s="6"/>
    </row>
    <row r="1274" spans="1:3" ht="15">
      <c r="A1274" s="6"/>
      <c r="B1274" s="7"/>
      <c r="C1274" s="6"/>
    </row>
    <row r="1275" spans="1:3" ht="15">
      <c r="A1275" s="6"/>
      <c r="B1275" s="7"/>
      <c r="C1275" s="6"/>
    </row>
    <row r="1276" spans="1:3" ht="15">
      <c r="A1276" s="6"/>
      <c r="B1276" s="7"/>
      <c r="C1276" s="6"/>
    </row>
    <row r="1277" spans="1:3" ht="15">
      <c r="A1277" s="6"/>
      <c r="B1277" s="7"/>
      <c r="C1277" s="6"/>
    </row>
    <row r="1278" spans="1:3" ht="15">
      <c r="A1278" s="6"/>
      <c r="B1278" s="7"/>
      <c r="C1278" s="6"/>
    </row>
    <row r="1279" spans="1:3" ht="15">
      <c r="A1279" s="6"/>
      <c r="B1279" s="7"/>
      <c r="C1279" s="6"/>
    </row>
    <row r="1280" spans="1:3" ht="15">
      <c r="A1280" s="6"/>
      <c r="B1280" s="7"/>
      <c r="C1280" s="6"/>
    </row>
    <row r="1281" spans="1:3" ht="15">
      <c r="A1281" s="6"/>
      <c r="B1281" s="7"/>
      <c r="C1281" s="6"/>
    </row>
    <row r="1282" spans="1:3" ht="15">
      <c r="A1282" s="6"/>
      <c r="B1282" s="7"/>
      <c r="C1282" s="6"/>
    </row>
    <row r="1283" spans="1:3" ht="15">
      <c r="A1283" s="6"/>
      <c r="B1283" s="7"/>
      <c r="C1283" s="6"/>
    </row>
    <row r="1284" spans="1:3" ht="15">
      <c r="A1284" s="6"/>
      <c r="B1284" s="7"/>
      <c r="C1284" s="6"/>
    </row>
    <row r="1285" spans="1:3" ht="15">
      <c r="A1285" s="6"/>
      <c r="B1285" s="7"/>
      <c r="C1285" s="6"/>
    </row>
    <row r="1286" spans="1:3" ht="15">
      <c r="A1286" s="6"/>
      <c r="B1286" s="7"/>
      <c r="C1286" s="6"/>
    </row>
    <row r="1287" spans="1:3" ht="15">
      <c r="A1287" s="6"/>
      <c r="B1287" s="7"/>
      <c r="C1287" s="6"/>
    </row>
    <row r="1288" spans="1:3" ht="15">
      <c r="A1288" s="6"/>
      <c r="B1288" s="7"/>
      <c r="C1288" s="6"/>
    </row>
    <row r="1289" spans="1:3" ht="15">
      <c r="A1289" s="6"/>
      <c r="B1289" s="7"/>
      <c r="C1289" s="6"/>
    </row>
    <row r="1290" spans="1:3" ht="15">
      <c r="A1290" s="6"/>
      <c r="B1290" s="7"/>
      <c r="C1290" s="6"/>
    </row>
    <row r="1291" spans="1:3" ht="15">
      <c r="A1291" s="6"/>
      <c r="B1291" s="7"/>
      <c r="C1291" s="6"/>
    </row>
    <row r="1292" spans="1:3" ht="15">
      <c r="A1292" s="6"/>
      <c r="B1292" s="7"/>
      <c r="C1292" s="6"/>
    </row>
    <row r="1293" spans="1:3" ht="15">
      <c r="A1293" s="6"/>
      <c r="B1293" s="7"/>
      <c r="C1293" s="6"/>
    </row>
    <row r="1294" spans="1:3" ht="15">
      <c r="A1294" s="6"/>
      <c r="B1294" s="7"/>
      <c r="C1294" s="6"/>
    </row>
    <row r="1295" spans="1:3" ht="15">
      <c r="A1295" s="6"/>
      <c r="B1295" s="7"/>
      <c r="C1295" s="6"/>
    </row>
    <row r="1296" spans="1:3" ht="15">
      <c r="A1296" s="6"/>
      <c r="B1296" s="7"/>
      <c r="C1296" s="6"/>
    </row>
    <row r="1297" spans="1:3" ht="15">
      <c r="A1297" s="6"/>
      <c r="B1297" s="7"/>
      <c r="C1297" s="6"/>
    </row>
    <row r="1298" spans="1:3" ht="15">
      <c r="A1298" s="6"/>
      <c r="B1298" s="7"/>
      <c r="C1298" s="6"/>
    </row>
    <row r="1299" spans="1:3" ht="15">
      <c r="A1299" s="6"/>
      <c r="B1299" s="7"/>
      <c r="C1299" s="6"/>
    </row>
    <row r="1300" spans="1:3" ht="15">
      <c r="A1300" s="6"/>
      <c r="B1300" s="7"/>
      <c r="C1300" s="6"/>
    </row>
    <row r="1301" spans="1:3" ht="15">
      <c r="A1301" s="6"/>
      <c r="B1301" s="7"/>
      <c r="C1301" s="6"/>
    </row>
    <row r="1302" spans="1:3" ht="15">
      <c r="A1302" s="6"/>
      <c r="B1302" s="7"/>
      <c r="C1302" s="6"/>
    </row>
    <row r="1303" spans="1:3" ht="15">
      <c r="A1303" s="6"/>
      <c r="B1303" s="7"/>
      <c r="C1303" s="6"/>
    </row>
    <row r="1304" spans="1:3" ht="15">
      <c r="A1304" s="6"/>
      <c r="B1304" s="7"/>
      <c r="C1304" s="6"/>
    </row>
    <row r="1305" spans="1:3" ht="15">
      <c r="A1305" s="6"/>
      <c r="B1305" s="7"/>
      <c r="C1305" s="6"/>
    </row>
    <row r="1306" spans="1:3" ht="15">
      <c r="A1306" s="6"/>
      <c r="B1306" s="7"/>
      <c r="C1306" s="6"/>
    </row>
    <row r="1307" spans="1:3" ht="15">
      <c r="A1307" s="6"/>
      <c r="B1307" s="7"/>
      <c r="C1307" s="6"/>
    </row>
    <row r="1308" spans="1:3" ht="15">
      <c r="A1308" s="6"/>
      <c r="B1308" s="7"/>
      <c r="C1308" s="6"/>
    </row>
    <row r="1309" spans="1:3" ht="15">
      <c r="A1309" s="6"/>
      <c r="B1309" s="7"/>
      <c r="C1309" s="6"/>
    </row>
    <row r="1310" spans="1:3" ht="15">
      <c r="A1310" s="6"/>
      <c r="B1310" s="7"/>
      <c r="C1310" s="6"/>
    </row>
    <row r="1311" spans="1:3" ht="15">
      <c r="A1311" s="6"/>
      <c r="B1311" s="7"/>
      <c r="C1311" s="6"/>
    </row>
    <row r="1312" spans="1:3" ht="15">
      <c r="A1312" s="6"/>
      <c r="B1312" s="7"/>
      <c r="C1312" s="6"/>
    </row>
    <row r="1313" spans="1:3" ht="15">
      <c r="A1313" s="6"/>
      <c r="B1313" s="7"/>
      <c r="C1313" s="6"/>
    </row>
    <row r="1314" spans="1:3" ht="15">
      <c r="A1314" s="6"/>
      <c r="B1314" s="7"/>
      <c r="C1314" s="6"/>
    </row>
    <row r="1315" spans="1:3" ht="15">
      <c r="A1315" s="6"/>
      <c r="B1315" s="7"/>
      <c r="C1315" s="6"/>
    </row>
    <row r="1316" spans="1:3" ht="15">
      <c r="A1316" s="6"/>
      <c r="B1316" s="7"/>
      <c r="C1316" s="6"/>
    </row>
    <row r="1317" spans="1:3" ht="15">
      <c r="A1317" s="6"/>
      <c r="B1317" s="7"/>
      <c r="C1317" s="6"/>
    </row>
    <row r="1318" spans="1:3" ht="15">
      <c r="A1318" s="6"/>
      <c r="B1318" s="7"/>
      <c r="C1318" s="6"/>
    </row>
    <row r="1319" spans="1:3" ht="15">
      <c r="A1319" s="6"/>
      <c r="B1319" s="7"/>
      <c r="C1319" s="6"/>
    </row>
    <row r="1320" spans="1:3" ht="15">
      <c r="A1320" s="6"/>
      <c r="B1320" s="7"/>
      <c r="C1320" s="6"/>
    </row>
    <row r="1321" spans="1:3" ht="15">
      <c r="A1321" s="6"/>
      <c r="B1321" s="7"/>
      <c r="C1321" s="6"/>
    </row>
    <row r="1322" spans="1:3" ht="15">
      <c r="A1322" s="6"/>
      <c r="B1322" s="7"/>
      <c r="C1322" s="6"/>
    </row>
    <row r="1323" spans="1:3" ht="15">
      <c r="A1323" s="6"/>
      <c r="B1323" s="7"/>
      <c r="C1323" s="6"/>
    </row>
    <row r="1324" spans="1:3" ht="15">
      <c r="A1324" s="6"/>
      <c r="B1324" s="7"/>
      <c r="C1324" s="6"/>
    </row>
    <row r="1325" spans="1:3" ht="15">
      <c r="A1325" s="6"/>
      <c r="B1325" s="7"/>
      <c r="C1325" s="6"/>
    </row>
    <row r="1326" spans="1:3" ht="15">
      <c r="A1326" s="6"/>
      <c r="B1326" s="7"/>
      <c r="C1326" s="6"/>
    </row>
    <row r="1327" spans="1:3" ht="15">
      <c r="A1327" s="6"/>
      <c r="B1327" s="7"/>
      <c r="C1327" s="6"/>
    </row>
    <row r="1328" spans="1:3" ht="15">
      <c r="A1328" s="6"/>
      <c r="B1328" s="7"/>
      <c r="C1328" s="6"/>
    </row>
    <row r="1329" spans="1:3" ht="15">
      <c r="A1329" s="6"/>
      <c r="B1329" s="7"/>
      <c r="C1329" s="6"/>
    </row>
    <row r="1330" spans="1:3" ht="15">
      <c r="A1330" s="6"/>
      <c r="B1330" s="7"/>
      <c r="C1330" s="6"/>
    </row>
    <row r="1331" spans="1:3" ht="15">
      <c r="A1331" s="6"/>
      <c r="B1331" s="7"/>
      <c r="C1331" s="6"/>
    </row>
    <row r="1332" spans="1:3" ht="15">
      <c r="A1332" s="6"/>
      <c r="B1332" s="7"/>
      <c r="C1332" s="6"/>
    </row>
    <row r="1333" spans="1:3" ht="15">
      <c r="A1333" s="6"/>
      <c r="B1333" s="7"/>
      <c r="C1333" s="6"/>
    </row>
    <row r="1334" spans="1:3" ht="15">
      <c r="A1334" s="6"/>
      <c r="B1334" s="7"/>
      <c r="C1334" s="6"/>
    </row>
    <row r="1335" spans="1:3" ht="15">
      <c r="A1335" s="6"/>
      <c r="B1335" s="7"/>
      <c r="C1335" s="6"/>
    </row>
    <row r="1336" spans="1:3" ht="15">
      <c r="A1336" s="6"/>
      <c r="B1336" s="7"/>
      <c r="C1336" s="6"/>
    </row>
    <row r="1337" spans="1:3" ht="15">
      <c r="A1337" s="6"/>
      <c r="B1337" s="7"/>
      <c r="C1337" s="6"/>
    </row>
    <row r="1338" spans="1:3" ht="15">
      <c r="A1338" s="6"/>
      <c r="B1338" s="7"/>
      <c r="C1338" s="6"/>
    </row>
    <row r="1339" spans="1:3" ht="15">
      <c r="A1339" s="6"/>
      <c r="B1339" s="7"/>
      <c r="C1339" s="6"/>
    </row>
    <row r="1340" spans="1:3" ht="15">
      <c r="A1340" s="6"/>
      <c r="B1340" s="7"/>
      <c r="C1340" s="6"/>
    </row>
    <row r="1341" spans="1:3" ht="15">
      <c r="A1341" s="6"/>
      <c r="B1341" s="7"/>
      <c r="C1341" s="6"/>
    </row>
    <row r="1342" spans="1:3" ht="15">
      <c r="A1342" s="6"/>
      <c r="B1342" s="7"/>
      <c r="C1342" s="6"/>
    </row>
    <row r="1343" spans="1:3" ht="15">
      <c r="A1343" s="6"/>
      <c r="B1343" s="7"/>
      <c r="C1343" s="6"/>
    </row>
    <row r="1344" spans="1:3" ht="15">
      <c r="A1344" s="6"/>
      <c r="B1344" s="7"/>
      <c r="C1344" s="6"/>
    </row>
    <row r="1345" spans="1:3" ht="15">
      <c r="A1345" s="6"/>
      <c r="B1345" s="7"/>
      <c r="C1345" s="6"/>
    </row>
    <row r="1346" spans="1:3" ht="15">
      <c r="A1346" s="6"/>
      <c r="B1346" s="7"/>
      <c r="C1346" s="6"/>
    </row>
    <row r="1347" spans="1:3" ht="15">
      <c r="A1347" s="6"/>
      <c r="B1347" s="7"/>
      <c r="C1347" s="6"/>
    </row>
    <row r="1348" spans="1:3" ht="15">
      <c r="A1348" s="6"/>
      <c r="B1348" s="7"/>
      <c r="C1348" s="6"/>
    </row>
    <row r="1349" spans="1:3" ht="15">
      <c r="A1349" s="6"/>
      <c r="B1349" s="7"/>
      <c r="C1349" s="6"/>
    </row>
    <row r="1350" spans="1:3" ht="15">
      <c r="A1350" s="6"/>
      <c r="B1350" s="7"/>
      <c r="C1350" s="6"/>
    </row>
    <row r="1351" spans="1:3" ht="15">
      <c r="A1351" s="6"/>
      <c r="B1351" s="7"/>
      <c r="C1351" s="6"/>
    </row>
    <row r="1352" spans="1:3" ht="15">
      <c r="A1352" s="6"/>
      <c r="B1352" s="7"/>
      <c r="C1352" s="6"/>
    </row>
    <row r="1353" spans="1:3" ht="15">
      <c r="A1353" s="6"/>
      <c r="B1353" s="7"/>
      <c r="C1353" s="6"/>
    </row>
    <row r="1354" spans="1:3" ht="15">
      <c r="A1354" s="6"/>
      <c r="B1354" s="7"/>
      <c r="C1354" s="6"/>
    </row>
    <row r="1355" spans="1:3" ht="15">
      <c r="A1355" s="6"/>
      <c r="B1355" s="7"/>
      <c r="C1355" s="6"/>
    </row>
    <row r="1356" spans="1:3" ht="15">
      <c r="A1356" s="6"/>
      <c r="B1356" s="7"/>
      <c r="C1356" s="6"/>
    </row>
    <row r="1357" spans="1:3" ht="15">
      <c r="A1357" s="6"/>
      <c r="B1357" s="7"/>
      <c r="C1357" s="6"/>
    </row>
    <row r="1358" spans="1:3" ht="15">
      <c r="A1358" s="6"/>
      <c r="B1358" s="7"/>
      <c r="C1358" s="6"/>
    </row>
    <row r="1359" spans="1:3" ht="15">
      <c r="A1359" s="6"/>
      <c r="B1359" s="7"/>
      <c r="C1359" s="6"/>
    </row>
    <row r="1360" spans="1:3" ht="15">
      <c r="A1360" s="6"/>
      <c r="B1360" s="7"/>
      <c r="C1360" s="6"/>
    </row>
    <row r="1361" spans="1:3" ht="15">
      <c r="A1361" s="6"/>
      <c r="B1361" s="7"/>
      <c r="C1361" s="6"/>
    </row>
    <row r="1362" spans="1:3" ht="15">
      <c r="A1362" s="6"/>
      <c r="B1362" s="7"/>
      <c r="C1362" s="6"/>
    </row>
    <row r="1363" spans="1:3" ht="15">
      <c r="A1363" s="6"/>
      <c r="B1363" s="7"/>
      <c r="C1363" s="6"/>
    </row>
    <row r="1364" spans="1:3" ht="15">
      <c r="A1364" s="6"/>
      <c r="B1364" s="7"/>
      <c r="C1364" s="6"/>
    </row>
    <row r="1365" spans="1:3" ht="15">
      <c r="A1365" s="6"/>
      <c r="B1365" s="7"/>
      <c r="C1365" s="6"/>
    </row>
    <row r="1366" spans="1:3" ht="15">
      <c r="A1366" s="6"/>
      <c r="B1366" s="7"/>
      <c r="C1366" s="6"/>
    </row>
    <row r="1367" spans="1:3" ht="15">
      <c r="A1367" s="6"/>
      <c r="B1367" s="7"/>
      <c r="C1367" s="6"/>
    </row>
    <row r="1368" spans="1:3" ht="15">
      <c r="A1368" s="6"/>
      <c r="B1368" s="7"/>
      <c r="C1368" s="6"/>
    </row>
    <row r="1369" spans="1:3" ht="15">
      <c r="A1369" s="6"/>
      <c r="B1369" s="7"/>
      <c r="C1369" s="6"/>
    </row>
    <row r="1370" spans="1:3" ht="15">
      <c r="A1370" s="6"/>
      <c r="B1370" s="7"/>
      <c r="C1370" s="6"/>
    </row>
    <row r="1371" spans="1:3" ht="15">
      <c r="A1371" s="6"/>
      <c r="B1371" s="7"/>
      <c r="C1371" s="6"/>
    </row>
    <row r="1372" spans="1:3" ht="15">
      <c r="A1372" s="6"/>
      <c r="B1372" s="7"/>
      <c r="C1372" s="6"/>
    </row>
    <row r="1373" spans="1:3" ht="15">
      <c r="A1373" s="6"/>
      <c r="B1373" s="7"/>
      <c r="C1373" s="6"/>
    </row>
    <row r="1374" spans="1:3" ht="15">
      <c r="A1374" s="6"/>
      <c r="B1374" s="7"/>
      <c r="C1374" s="6"/>
    </row>
    <row r="1375" spans="1:3" ht="15">
      <c r="A1375" s="6"/>
      <c r="B1375" s="7"/>
      <c r="C1375" s="6"/>
    </row>
    <row r="1376" spans="1:3" ht="15">
      <c r="A1376" s="6"/>
      <c r="B1376" s="7"/>
      <c r="C1376" s="6"/>
    </row>
    <row r="1377" spans="1:3" ht="15">
      <c r="A1377" s="6"/>
      <c r="B1377" s="7"/>
      <c r="C1377" s="6"/>
    </row>
    <row r="1378" spans="1:3" ht="15">
      <c r="A1378" s="6"/>
      <c r="B1378" s="7"/>
      <c r="C1378" s="6"/>
    </row>
    <row r="1379" spans="1:3" ht="15">
      <c r="A1379" s="6"/>
      <c r="B1379" s="7"/>
      <c r="C1379" s="6"/>
    </row>
    <row r="1380" spans="1:3" ht="15">
      <c r="A1380" s="6"/>
      <c r="B1380" s="7"/>
      <c r="C1380" s="6"/>
    </row>
    <row r="1381" spans="1:3" ht="15">
      <c r="A1381" s="6"/>
      <c r="B1381" s="7"/>
      <c r="C1381" s="6"/>
    </row>
    <row r="1382" spans="1:3" ht="15">
      <c r="A1382" s="6"/>
      <c r="B1382" s="7"/>
      <c r="C1382" s="6"/>
    </row>
    <row r="1383" spans="1:3" ht="15">
      <c r="A1383" s="6"/>
      <c r="B1383" s="7"/>
      <c r="C1383" s="6"/>
    </row>
    <row r="1384" spans="1:3" ht="15">
      <c r="A1384" s="6"/>
      <c r="B1384" s="7"/>
      <c r="C1384" s="6"/>
    </row>
    <row r="1385" spans="1:3" ht="15">
      <c r="A1385" s="6"/>
      <c r="B1385" s="7"/>
      <c r="C1385" s="6"/>
    </row>
    <row r="1386" spans="1:3" ht="15">
      <c r="A1386" s="6"/>
      <c r="B1386" s="7"/>
      <c r="C1386" s="6"/>
    </row>
    <row r="1387" spans="1:3" ht="15">
      <c r="A1387" s="6"/>
      <c r="B1387" s="7"/>
      <c r="C1387" s="6"/>
    </row>
    <row r="1388" spans="1:3" ht="15">
      <c r="A1388" s="6"/>
      <c r="B1388" s="7"/>
      <c r="C1388" s="6"/>
    </row>
    <row r="1389" spans="1:3" ht="15">
      <c r="A1389" s="6"/>
      <c r="B1389" s="7"/>
      <c r="C1389" s="6"/>
    </row>
    <row r="1390" spans="1:3" ht="15">
      <c r="A1390" s="6"/>
      <c r="B1390" s="7"/>
      <c r="C1390" s="6"/>
    </row>
    <row r="1391" spans="1:3" ht="15">
      <c r="A1391" s="6"/>
      <c r="B1391" s="7"/>
      <c r="C1391" s="6"/>
    </row>
    <row r="1392" spans="1:3" ht="15">
      <c r="A1392" s="6"/>
      <c r="B1392" s="7"/>
      <c r="C1392" s="6"/>
    </row>
    <row r="1393" spans="1:3" ht="15">
      <c r="A1393" s="6"/>
      <c r="B1393" s="7"/>
      <c r="C1393" s="6"/>
    </row>
    <row r="1394" spans="1:3" ht="15">
      <c r="A1394" s="6"/>
      <c r="B1394" s="7"/>
      <c r="C1394" s="6"/>
    </row>
    <row r="1395" spans="1:3" ht="15">
      <c r="A1395" s="6"/>
      <c r="B1395" s="7"/>
      <c r="C1395" s="6"/>
    </row>
    <row r="1396" spans="1:3" ht="15">
      <c r="A1396" s="6"/>
      <c r="B1396" s="7"/>
      <c r="C1396" s="6"/>
    </row>
    <row r="1397" spans="1:3" ht="15">
      <c r="A1397" s="6"/>
      <c r="B1397" s="7"/>
      <c r="C1397" s="6"/>
    </row>
    <row r="1398" spans="1:3" ht="15">
      <c r="A1398" s="6"/>
      <c r="B1398" s="7"/>
      <c r="C1398" s="6"/>
    </row>
    <row r="1399" spans="1:3" ht="15">
      <c r="A1399" s="6"/>
      <c r="B1399" s="7"/>
      <c r="C1399" s="6"/>
    </row>
    <row r="1400" spans="1:3" ht="15">
      <c r="A1400" s="6"/>
      <c r="B1400" s="7"/>
      <c r="C1400" s="6"/>
    </row>
    <row r="1401" spans="1:3" ht="15">
      <c r="A1401" s="6"/>
      <c r="B1401" s="7"/>
      <c r="C1401" s="6"/>
    </row>
    <row r="1402" spans="1:3" ht="15">
      <c r="A1402" s="6"/>
      <c r="B1402" s="7"/>
      <c r="C1402" s="6"/>
    </row>
    <row r="1403" spans="1:3" ht="15">
      <c r="A1403" s="6"/>
      <c r="B1403" s="7"/>
      <c r="C1403" s="6"/>
    </row>
    <row r="1404" spans="1:3" ht="15">
      <c r="A1404" s="6"/>
      <c r="B1404" s="7"/>
      <c r="C1404" s="6"/>
    </row>
    <row r="1405" spans="1:3" ht="15">
      <c r="A1405" s="6"/>
      <c r="B1405" s="7"/>
      <c r="C1405" s="6"/>
    </row>
    <row r="1406" spans="1:3" ht="15">
      <c r="A1406" s="6"/>
      <c r="B1406" s="7"/>
      <c r="C1406" s="6"/>
    </row>
    <row r="1407" spans="1:3" ht="15">
      <c r="A1407" s="6"/>
      <c r="B1407" s="7"/>
      <c r="C1407" s="6"/>
    </row>
    <row r="1408" spans="1:3" ht="15">
      <c r="A1408" s="6"/>
      <c r="B1408" s="7"/>
      <c r="C1408" s="6"/>
    </row>
    <row r="1409" spans="1:3" ht="15">
      <c r="A1409" s="6"/>
      <c r="B1409" s="7"/>
      <c r="C1409" s="6"/>
    </row>
    <row r="1410" spans="1:3" ht="15">
      <c r="A1410" s="6"/>
      <c r="B1410" s="7"/>
      <c r="C1410" s="6"/>
    </row>
    <row r="1411" spans="1:3" ht="15">
      <c r="A1411" s="6"/>
      <c r="B1411" s="7"/>
      <c r="C1411" s="6"/>
    </row>
    <row r="1412" spans="1:3" ht="15">
      <c r="A1412" s="6"/>
      <c r="B1412" s="7"/>
      <c r="C1412" s="6"/>
    </row>
    <row r="1413" spans="1:3" ht="15">
      <c r="A1413" s="6"/>
      <c r="B1413" s="7"/>
      <c r="C1413" s="6"/>
    </row>
    <row r="1414" spans="1:3" ht="15">
      <c r="A1414" s="6"/>
      <c r="B1414" s="7"/>
      <c r="C1414" s="6"/>
    </row>
    <row r="1415" spans="1:3" ht="15">
      <c r="A1415" s="6"/>
      <c r="B1415" s="7"/>
      <c r="C1415" s="6"/>
    </row>
    <row r="1416" spans="1:3" ht="15">
      <c r="A1416" s="6"/>
      <c r="B1416" s="7"/>
      <c r="C1416" s="6"/>
    </row>
    <row r="1417" spans="1:3" ht="15">
      <c r="A1417" s="6"/>
      <c r="B1417" s="7"/>
      <c r="C1417" s="6"/>
    </row>
    <row r="1418" spans="1:3" ht="15">
      <c r="A1418" s="6"/>
      <c r="B1418" s="7"/>
      <c r="C1418" s="6"/>
    </row>
    <row r="1419" spans="1:3" ht="15">
      <c r="A1419" s="6"/>
      <c r="B1419" s="7"/>
      <c r="C1419" s="6"/>
    </row>
    <row r="1420" spans="1:3" ht="15">
      <c r="A1420" s="6"/>
      <c r="B1420" s="7"/>
      <c r="C1420" s="6"/>
    </row>
    <row r="1421" spans="1:3" ht="15">
      <c r="A1421" s="6"/>
      <c r="B1421" s="7"/>
      <c r="C1421" s="6"/>
    </row>
    <row r="1422" spans="1:3" ht="15">
      <c r="A1422" s="6"/>
      <c r="B1422" s="7"/>
      <c r="C1422" s="6"/>
    </row>
    <row r="1423" spans="1:3" ht="15">
      <c r="A1423" s="6"/>
      <c r="B1423" s="7"/>
      <c r="C1423" s="6"/>
    </row>
    <row r="1424" spans="1:3" ht="15">
      <c r="A1424" s="6"/>
      <c r="B1424" s="7"/>
      <c r="C1424" s="6"/>
    </row>
    <row r="1425" spans="1:3" ht="15">
      <c r="A1425" s="6"/>
      <c r="B1425" s="7"/>
      <c r="C1425" s="6"/>
    </row>
    <row r="1426" spans="1:3" ht="15">
      <c r="A1426" s="6"/>
      <c r="B1426" s="7"/>
      <c r="C1426" s="6"/>
    </row>
    <row r="1427" spans="1:3" ht="15">
      <c r="A1427" s="6"/>
      <c r="B1427" s="7"/>
      <c r="C1427" s="6"/>
    </row>
    <row r="1428" spans="1:3" ht="15">
      <c r="A1428" s="6"/>
      <c r="B1428" s="7"/>
      <c r="C1428" s="6"/>
    </row>
    <row r="1429" spans="1:3" ht="15">
      <c r="A1429" s="6"/>
      <c r="B1429" s="7"/>
      <c r="C1429" s="6"/>
    </row>
    <row r="1430" spans="1:3" ht="15">
      <c r="A1430" s="6"/>
      <c r="B1430" s="7"/>
      <c r="C1430" s="6"/>
    </row>
    <row r="1431" spans="1:3" ht="15">
      <c r="A1431" s="6"/>
      <c r="B1431" s="7"/>
      <c r="C1431" s="6"/>
    </row>
    <row r="1432" spans="1:3" ht="15">
      <c r="A1432" s="6"/>
      <c r="B1432" s="7"/>
      <c r="C1432" s="6"/>
    </row>
    <row r="1433" spans="1:3" ht="15">
      <c r="A1433" s="6"/>
      <c r="B1433" s="7"/>
      <c r="C1433" s="6"/>
    </row>
    <row r="1434" spans="1:3" ht="15">
      <c r="A1434" s="6"/>
      <c r="B1434" s="7"/>
      <c r="C1434" s="6"/>
    </row>
    <row r="1435" spans="1:3" ht="15">
      <c r="A1435" s="6"/>
      <c r="B1435" s="7"/>
      <c r="C1435" s="6"/>
    </row>
    <row r="1436" spans="1:3" ht="15">
      <c r="A1436" s="6"/>
      <c r="B1436" s="7"/>
      <c r="C1436" s="6"/>
    </row>
    <row r="1437" spans="1:3" ht="15">
      <c r="A1437" s="6"/>
      <c r="B1437" s="7"/>
      <c r="C1437" s="6"/>
    </row>
    <row r="1438" spans="1:3" ht="15">
      <c r="A1438" s="6"/>
      <c r="B1438" s="7"/>
      <c r="C1438" s="6"/>
    </row>
    <row r="1439" spans="1:3" ht="15">
      <c r="A1439" s="6"/>
      <c r="B1439" s="7"/>
      <c r="C1439" s="6"/>
    </row>
    <row r="1440" spans="1:3" ht="15">
      <c r="A1440" s="6"/>
      <c r="B1440" s="7"/>
      <c r="C1440" s="6"/>
    </row>
    <row r="1441" spans="1:3" ht="15">
      <c r="A1441" s="6"/>
      <c r="B1441" s="7"/>
      <c r="C1441" s="6"/>
    </row>
    <row r="1442" spans="1:3" ht="15">
      <c r="A1442" s="6"/>
      <c r="B1442" s="7"/>
      <c r="C1442" s="6"/>
    </row>
    <row r="1443" spans="1:3" ht="15">
      <c r="A1443" s="6"/>
      <c r="B1443" s="7"/>
      <c r="C1443" s="6"/>
    </row>
    <row r="1444" spans="1:3" ht="15">
      <c r="A1444" s="6"/>
      <c r="B1444" s="7"/>
      <c r="C1444" s="6"/>
    </row>
    <row r="1445" spans="1:3" ht="15">
      <c r="A1445" s="6"/>
      <c r="B1445" s="7"/>
      <c r="C1445" s="6"/>
    </row>
    <row r="1446" spans="1:3" ht="15">
      <c r="A1446" s="6"/>
      <c r="B1446" s="7"/>
      <c r="C1446" s="6"/>
    </row>
    <row r="1447" spans="1:3" ht="15">
      <c r="A1447" s="6"/>
      <c r="B1447" s="7"/>
      <c r="C1447" s="6"/>
    </row>
    <row r="1448" spans="1:3" ht="15">
      <c r="A1448" s="6"/>
      <c r="B1448" s="7"/>
      <c r="C1448" s="6"/>
    </row>
    <row r="1449" spans="1:3" ht="15">
      <c r="A1449" s="6"/>
      <c r="B1449" s="7"/>
      <c r="C1449" s="6"/>
    </row>
    <row r="1450" spans="1:3" ht="15">
      <c r="A1450" s="6"/>
      <c r="B1450" s="7"/>
      <c r="C1450" s="6"/>
    </row>
    <row r="1451" spans="1:3" ht="15">
      <c r="A1451" s="6"/>
      <c r="B1451" s="7"/>
      <c r="C1451" s="6"/>
    </row>
    <row r="1452" spans="1:3" ht="15">
      <c r="A1452" s="6"/>
      <c r="B1452" s="7"/>
      <c r="C1452" s="6"/>
    </row>
    <row r="1453" spans="1:3" ht="15">
      <c r="A1453" s="6"/>
      <c r="B1453" s="7"/>
      <c r="C1453" s="6"/>
    </row>
    <row r="1454" spans="1:3" ht="15">
      <c r="A1454" s="6"/>
      <c r="B1454" s="7"/>
      <c r="C1454" s="6"/>
    </row>
    <row r="1455" spans="1:3" ht="15">
      <c r="A1455" s="6"/>
      <c r="B1455" s="7"/>
      <c r="C1455" s="6"/>
    </row>
    <row r="1456" spans="1:3" ht="15">
      <c r="A1456" s="6"/>
      <c r="B1456" s="7"/>
      <c r="C1456" s="6"/>
    </row>
    <row r="1457" spans="1:3" ht="15">
      <c r="A1457" s="6"/>
      <c r="B1457" s="7"/>
      <c r="C1457" s="6"/>
    </row>
    <row r="1458" spans="1:3" ht="15">
      <c r="A1458" s="6"/>
      <c r="B1458" s="7"/>
      <c r="C1458" s="6"/>
    </row>
    <row r="1459" spans="1:3" ht="15">
      <c r="A1459" s="6"/>
      <c r="B1459" s="7"/>
      <c r="C1459" s="6"/>
    </row>
    <row r="1460" spans="1:3" ht="15">
      <c r="A1460" s="6"/>
      <c r="B1460" s="7"/>
      <c r="C1460" s="6"/>
    </row>
    <row r="1461" spans="1:3" ht="15">
      <c r="A1461" s="6"/>
      <c r="B1461" s="7"/>
      <c r="C1461" s="6"/>
    </row>
    <row r="1462" spans="1:3" ht="15">
      <c r="A1462" s="6"/>
      <c r="B1462" s="7"/>
      <c r="C1462" s="6"/>
    </row>
    <row r="1463" spans="1:3" ht="15">
      <c r="A1463" s="6"/>
      <c r="B1463" s="7"/>
      <c r="C1463" s="6"/>
    </row>
    <row r="1464" spans="1:3" ht="15">
      <c r="A1464" s="6"/>
      <c r="B1464" s="7"/>
      <c r="C1464" s="6"/>
    </row>
    <row r="1465" spans="1:3" ht="15">
      <c r="A1465" s="6"/>
      <c r="B1465" s="7"/>
      <c r="C1465" s="6"/>
    </row>
    <row r="1466" spans="1:3" ht="15">
      <c r="A1466" s="6"/>
      <c r="B1466" s="7"/>
      <c r="C1466" s="6"/>
    </row>
    <row r="1467" spans="1:3" ht="15">
      <c r="A1467" s="6"/>
      <c r="B1467" s="7"/>
      <c r="C1467" s="6"/>
    </row>
    <row r="1468" spans="1:3" ht="15">
      <c r="A1468" s="6"/>
      <c r="B1468" s="7"/>
      <c r="C1468" s="6"/>
    </row>
    <row r="1469" spans="1:3" ht="15">
      <c r="A1469" s="6"/>
      <c r="B1469" s="7"/>
      <c r="C1469" s="6"/>
    </row>
    <row r="1470" spans="1:3" ht="15">
      <c r="A1470" s="6"/>
      <c r="B1470" s="7"/>
      <c r="C1470" s="6"/>
    </row>
    <row r="1471" spans="1:3" ht="15">
      <c r="A1471" s="6"/>
      <c r="B1471" s="7"/>
      <c r="C1471" s="6"/>
    </row>
    <row r="1472" spans="1:3" ht="15">
      <c r="A1472" s="6"/>
      <c r="B1472" s="7"/>
      <c r="C1472" s="6"/>
    </row>
    <row r="1473" spans="1:3" ht="15">
      <c r="A1473" s="6"/>
      <c r="B1473" s="7"/>
      <c r="C1473" s="6"/>
    </row>
    <row r="1474" spans="1:3" ht="15">
      <c r="A1474" s="6"/>
      <c r="B1474" s="7"/>
      <c r="C1474" s="6"/>
    </row>
    <row r="1475" spans="1:3" ht="15">
      <c r="A1475" s="6"/>
      <c r="B1475" s="7"/>
      <c r="C1475" s="6"/>
    </row>
    <row r="1476" spans="1:3" ht="15">
      <c r="A1476" s="6"/>
      <c r="B1476" s="7"/>
      <c r="C1476" s="6"/>
    </row>
    <row r="1477" spans="1:3" ht="15">
      <c r="A1477" s="6"/>
      <c r="B1477" s="7"/>
      <c r="C1477" s="6"/>
    </row>
    <row r="1478" spans="1:3" ht="15">
      <c r="A1478" s="6"/>
      <c r="B1478" s="7"/>
      <c r="C1478" s="6"/>
    </row>
    <row r="1479" spans="1:3" ht="15">
      <c r="A1479" s="6"/>
      <c r="B1479" s="7"/>
      <c r="C1479" s="6"/>
    </row>
    <row r="1480" spans="1:2" ht="15">
      <c r="A1480" s="6"/>
      <c r="B1480" s="7"/>
    </row>
    <row r="1481" spans="1:3" ht="15">
      <c r="A1481" s="6"/>
      <c r="B1481" s="7"/>
      <c r="C1481" s="6"/>
    </row>
    <row r="1482" spans="1:3" ht="15">
      <c r="A1482" s="6"/>
      <c r="B1482" s="7"/>
      <c r="C1482" s="6"/>
    </row>
    <row r="1483" spans="1:3" ht="15">
      <c r="A1483" s="6"/>
      <c r="B1483" s="7"/>
      <c r="C1483" s="6"/>
    </row>
    <row r="1484" spans="1:3" ht="15">
      <c r="A1484" s="6"/>
      <c r="B1484" s="7"/>
      <c r="C1484" s="6"/>
    </row>
    <row r="1485" spans="1:3" ht="15">
      <c r="A1485" s="6"/>
      <c r="B1485" s="7"/>
      <c r="C1485" s="6"/>
    </row>
    <row r="1486" spans="1:3" ht="15">
      <c r="A1486" s="6"/>
      <c r="B1486" s="7"/>
      <c r="C1486" s="6"/>
    </row>
    <row r="1487" spans="1:3" ht="15">
      <c r="A1487" s="6"/>
      <c r="B1487" s="7"/>
      <c r="C1487" s="6"/>
    </row>
    <row r="1488" spans="1:3" ht="15">
      <c r="A1488" s="6"/>
      <c r="B1488" s="7"/>
      <c r="C1488" s="6"/>
    </row>
    <row r="1489" spans="1:3" ht="15">
      <c r="A1489" s="6"/>
      <c r="B1489" s="7"/>
      <c r="C1489" s="6"/>
    </row>
    <row r="1490" spans="1:3" ht="15">
      <c r="A1490" s="6"/>
      <c r="B1490" s="7"/>
      <c r="C1490" s="6"/>
    </row>
    <row r="1491" spans="1:3" ht="15">
      <c r="A1491" s="6"/>
      <c r="B1491" s="7"/>
      <c r="C1491" s="6"/>
    </row>
    <row r="1492" spans="1:3" ht="15">
      <c r="A1492" s="6"/>
      <c r="B1492" s="7"/>
      <c r="C1492" s="6"/>
    </row>
    <row r="1493" spans="1:3" ht="15">
      <c r="A1493" s="6"/>
      <c r="B1493" s="7"/>
      <c r="C1493" s="6"/>
    </row>
    <row r="1494" spans="1:3" ht="15">
      <c r="A1494" s="6"/>
      <c r="B1494" s="7"/>
      <c r="C1494" s="6"/>
    </row>
    <row r="1495" spans="1:3" ht="15">
      <c r="A1495" s="6"/>
      <c r="B1495" s="7"/>
      <c r="C1495" s="6"/>
    </row>
    <row r="1496" spans="1:3" ht="15">
      <c r="A1496" s="6"/>
      <c r="B1496" s="7"/>
      <c r="C1496" s="6"/>
    </row>
    <row r="1497" spans="1:3" ht="15">
      <c r="A1497" s="6"/>
      <c r="B1497" s="7"/>
      <c r="C1497" s="6"/>
    </row>
    <row r="1498" spans="1:3" ht="15">
      <c r="A1498" s="6"/>
      <c r="B1498" s="7"/>
      <c r="C1498" s="6"/>
    </row>
    <row r="1499" spans="1:3" ht="15">
      <c r="A1499" s="6"/>
      <c r="B1499" s="7"/>
      <c r="C1499" s="6"/>
    </row>
    <row r="1500" spans="1:3" ht="15">
      <c r="A1500" s="6"/>
      <c r="B1500" s="7"/>
      <c r="C1500" s="6"/>
    </row>
    <row r="1501" spans="1:3" ht="15">
      <c r="A1501" s="6"/>
      <c r="B1501" s="7"/>
      <c r="C1501" s="6"/>
    </row>
    <row r="1502" spans="1:3" ht="15">
      <c r="A1502" s="6"/>
      <c r="B1502" s="7"/>
      <c r="C1502" s="6"/>
    </row>
    <row r="1503" spans="1:3" ht="15">
      <c r="A1503" s="6"/>
      <c r="B1503" s="7"/>
      <c r="C1503" s="6"/>
    </row>
    <row r="1504" spans="1:3" ht="15">
      <c r="A1504" s="6"/>
      <c r="B1504" s="7"/>
      <c r="C1504" s="6"/>
    </row>
    <row r="1505" spans="1:3" ht="15">
      <c r="A1505" s="6"/>
      <c r="B1505" s="7"/>
      <c r="C1505" s="6"/>
    </row>
    <row r="1506" spans="1:3" ht="15">
      <c r="A1506" s="6"/>
      <c r="B1506" s="7"/>
      <c r="C1506" s="6"/>
    </row>
    <row r="1507" spans="1:3" ht="15">
      <c r="A1507" s="6"/>
      <c r="B1507" s="7"/>
      <c r="C1507" s="6"/>
    </row>
    <row r="1508" spans="1:3" ht="15">
      <c r="A1508" s="6"/>
      <c r="B1508" s="7"/>
      <c r="C1508" s="6"/>
    </row>
    <row r="1509" spans="1:3" ht="15">
      <c r="A1509" s="6"/>
      <c r="B1509" s="7"/>
      <c r="C1509" s="6"/>
    </row>
    <row r="1510" spans="1:3" ht="15">
      <c r="A1510" s="6"/>
      <c r="B1510" s="7"/>
      <c r="C1510" s="6"/>
    </row>
    <row r="1511" spans="1:3" ht="15">
      <c r="A1511" s="6"/>
      <c r="B1511" s="7"/>
      <c r="C1511" s="6"/>
    </row>
    <row r="1512" spans="1:3" ht="15">
      <c r="A1512" s="6"/>
      <c r="B1512" s="7"/>
      <c r="C1512" s="6"/>
    </row>
    <row r="1513" spans="1:3" ht="15">
      <c r="A1513" s="6"/>
      <c r="B1513" s="7"/>
      <c r="C1513" s="6"/>
    </row>
    <row r="1514" spans="1:3" ht="15">
      <c r="A1514" s="6"/>
      <c r="B1514" s="7"/>
      <c r="C1514" s="6"/>
    </row>
    <row r="1515" spans="1:3" ht="15">
      <c r="A1515" s="6"/>
      <c r="B1515" s="7"/>
      <c r="C1515" s="6"/>
    </row>
    <row r="1516" spans="1:3" ht="15">
      <c r="A1516" s="6"/>
      <c r="B1516" s="7"/>
      <c r="C1516" s="6"/>
    </row>
    <row r="1517" spans="1:3" ht="15">
      <c r="A1517" s="6"/>
      <c r="B1517" s="7"/>
      <c r="C1517" s="6"/>
    </row>
    <row r="1518" spans="1:3" ht="15">
      <c r="A1518" s="6"/>
      <c r="B1518" s="7"/>
      <c r="C1518" s="6"/>
    </row>
    <row r="1519" spans="1:3" ht="15">
      <c r="A1519" s="6"/>
      <c r="B1519" s="7"/>
      <c r="C1519" s="6"/>
    </row>
    <row r="1520" spans="1:3" ht="15">
      <c r="A1520" s="6"/>
      <c r="B1520" s="7"/>
      <c r="C1520" s="6"/>
    </row>
    <row r="1521" spans="1:3" ht="15">
      <c r="A1521" s="6"/>
      <c r="B1521" s="7"/>
      <c r="C1521" s="6"/>
    </row>
    <row r="1522" spans="1:3" ht="15">
      <c r="A1522" s="6"/>
      <c r="B1522" s="7"/>
      <c r="C1522" s="6"/>
    </row>
    <row r="1523" spans="1:3" ht="15">
      <c r="A1523" s="6"/>
      <c r="B1523" s="7"/>
      <c r="C1523" s="6"/>
    </row>
    <row r="1524" spans="1:3" ht="15">
      <c r="A1524" s="6"/>
      <c r="B1524" s="7"/>
      <c r="C1524" s="6"/>
    </row>
    <row r="1525" spans="1:3" ht="15">
      <c r="A1525" s="6"/>
      <c r="B1525" s="7"/>
      <c r="C1525" s="6"/>
    </row>
    <row r="1526" spans="1:3" ht="15">
      <c r="A1526" s="6"/>
      <c r="B1526" s="7"/>
      <c r="C1526" s="6"/>
    </row>
    <row r="1527" spans="1:3" ht="15">
      <c r="A1527" s="6"/>
      <c r="B1527" s="7"/>
      <c r="C1527" s="6"/>
    </row>
    <row r="1528" spans="1:3" ht="15">
      <c r="A1528" s="6"/>
      <c r="B1528" s="7"/>
      <c r="C1528" s="6"/>
    </row>
    <row r="1529" spans="1:3" ht="15">
      <c r="A1529" s="6"/>
      <c r="B1529" s="7"/>
      <c r="C1529" s="6"/>
    </row>
    <row r="1530" spans="1:3" ht="15">
      <c r="A1530" s="6"/>
      <c r="B1530" s="7"/>
      <c r="C1530" s="6"/>
    </row>
    <row r="1531" spans="1:3" ht="15">
      <c r="A1531" s="6"/>
      <c r="B1531" s="7"/>
      <c r="C1531" s="6"/>
    </row>
    <row r="1532" spans="1:3" ht="15">
      <c r="A1532" s="6"/>
      <c r="B1532" s="7"/>
      <c r="C1532" s="6"/>
    </row>
    <row r="1533" spans="1:3" ht="15">
      <c r="A1533" s="6"/>
      <c r="B1533" s="7"/>
      <c r="C1533" s="6"/>
    </row>
    <row r="1534" spans="1:3" ht="15">
      <c r="A1534" s="6"/>
      <c r="B1534" s="7"/>
      <c r="C1534" s="6"/>
    </row>
    <row r="1535" spans="1:3" ht="15">
      <c r="A1535" s="6"/>
      <c r="B1535" s="7"/>
      <c r="C1535" s="6"/>
    </row>
    <row r="1536" spans="1:3" ht="15">
      <c r="A1536" s="6"/>
      <c r="B1536" s="7"/>
      <c r="C1536" s="6"/>
    </row>
    <row r="1537" spans="1:3" ht="15">
      <c r="A1537" s="6"/>
      <c r="B1537" s="7"/>
      <c r="C1537" s="6"/>
    </row>
    <row r="1538" spans="1:3" ht="15">
      <c r="A1538" s="6"/>
      <c r="B1538" s="7"/>
      <c r="C1538" s="6"/>
    </row>
    <row r="1539" spans="1:3" ht="15">
      <c r="A1539" s="6"/>
      <c r="B1539" s="7"/>
      <c r="C1539" s="6"/>
    </row>
    <row r="1540" spans="1:3" ht="15">
      <c r="A1540" s="6"/>
      <c r="B1540" s="7"/>
      <c r="C1540" s="6"/>
    </row>
    <row r="1541" spans="1:3" ht="15">
      <c r="A1541" s="6"/>
      <c r="B1541" s="7"/>
      <c r="C1541" s="6"/>
    </row>
    <row r="1542" spans="1:3" ht="15">
      <c r="A1542" s="6"/>
      <c r="B1542" s="7"/>
      <c r="C1542" s="6"/>
    </row>
    <row r="1543" spans="1:3" ht="15">
      <c r="A1543" s="6"/>
      <c r="B1543" s="7"/>
      <c r="C1543" s="6"/>
    </row>
    <row r="1544" spans="1:3" ht="15">
      <c r="A1544" s="6"/>
      <c r="B1544" s="7"/>
      <c r="C1544" s="6"/>
    </row>
    <row r="1545" spans="1:3" ht="15">
      <c r="A1545" s="6"/>
      <c r="B1545" s="7"/>
      <c r="C1545" s="6"/>
    </row>
    <row r="1546" spans="1:3" ht="15">
      <c r="A1546" s="6"/>
      <c r="B1546" s="7"/>
      <c r="C1546" s="6"/>
    </row>
    <row r="1547" spans="1:3" ht="15">
      <c r="A1547" s="6"/>
      <c r="B1547" s="7"/>
      <c r="C1547" s="6"/>
    </row>
    <row r="1548" spans="1:3" ht="15">
      <c r="A1548" s="6"/>
      <c r="B1548" s="7"/>
      <c r="C1548" s="6"/>
    </row>
    <row r="1549" spans="1:3" ht="15">
      <c r="A1549" s="6"/>
      <c r="B1549" s="7"/>
      <c r="C1549" s="6"/>
    </row>
    <row r="1550" spans="1:3" ht="15">
      <c r="A1550" s="6"/>
      <c r="B1550" s="7"/>
      <c r="C1550" s="6"/>
    </row>
    <row r="1551" spans="1:3" ht="15">
      <c r="A1551" s="6"/>
      <c r="B1551" s="7"/>
      <c r="C1551" s="6"/>
    </row>
    <row r="1552" spans="1:3" ht="15">
      <c r="A1552" s="6"/>
      <c r="B1552" s="7"/>
      <c r="C1552" s="6"/>
    </row>
    <row r="1553" spans="1:3" ht="15">
      <c r="A1553" s="6"/>
      <c r="B1553" s="7"/>
      <c r="C1553" s="6"/>
    </row>
    <row r="1554" spans="1:3" ht="15">
      <c r="A1554" s="6"/>
      <c r="B1554" s="7"/>
      <c r="C1554" s="6"/>
    </row>
    <row r="1555" spans="1:3" ht="15">
      <c r="A1555" s="6"/>
      <c r="B1555" s="7"/>
      <c r="C1555" s="6"/>
    </row>
    <row r="1556" spans="1:3" ht="15">
      <c r="A1556" s="6"/>
      <c r="B1556" s="7"/>
      <c r="C1556" s="6"/>
    </row>
    <row r="1557" spans="1:3" ht="15">
      <c r="A1557" s="6"/>
      <c r="B1557" s="7"/>
      <c r="C1557" s="6"/>
    </row>
    <row r="1558" spans="1:3" ht="15">
      <c r="A1558" s="6"/>
      <c r="B1558" s="7"/>
      <c r="C1558" s="6"/>
    </row>
    <row r="1559" spans="1:3" ht="15">
      <c r="A1559" s="6"/>
      <c r="B1559" s="7"/>
      <c r="C1559" s="6"/>
    </row>
    <row r="1560" spans="1:3" ht="15">
      <c r="A1560" s="6"/>
      <c r="B1560" s="7"/>
      <c r="C1560" s="6"/>
    </row>
    <row r="1561" spans="1:3" ht="15">
      <c r="A1561" s="6"/>
      <c r="B1561" s="7"/>
      <c r="C1561" s="6"/>
    </row>
    <row r="1562" spans="1:3" ht="15">
      <c r="A1562" s="6"/>
      <c r="B1562" s="7"/>
      <c r="C1562" s="6"/>
    </row>
    <row r="1563" spans="1:3" ht="15">
      <c r="A1563" s="6"/>
      <c r="B1563" s="7"/>
      <c r="C1563" s="6"/>
    </row>
    <row r="1564" spans="1:3" ht="15">
      <c r="A1564" s="6"/>
      <c r="B1564" s="7"/>
      <c r="C1564" s="6"/>
    </row>
    <row r="1565" spans="1:3" ht="15">
      <c r="A1565" s="6"/>
      <c r="B1565" s="7"/>
      <c r="C1565" s="6"/>
    </row>
    <row r="1566" spans="1:3" ht="15">
      <c r="A1566" s="6"/>
      <c r="B1566" s="7"/>
      <c r="C1566" s="6"/>
    </row>
    <row r="1567" spans="1:3" ht="15">
      <c r="A1567" s="6"/>
      <c r="B1567" s="7"/>
      <c r="C1567" s="6"/>
    </row>
    <row r="1568" spans="1:3" ht="15">
      <c r="A1568" s="6"/>
      <c r="B1568" s="7"/>
      <c r="C1568" s="6"/>
    </row>
    <row r="1569" spans="1:3" ht="15">
      <c r="A1569" s="6"/>
      <c r="B1569" s="7"/>
      <c r="C1569" s="6"/>
    </row>
    <row r="1570" spans="1:3" ht="15">
      <c r="A1570" s="6"/>
      <c r="B1570" s="7"/>
      <c r="C1570" s="6"/>
    </row>
    <row r="1571" spans="1:3" ht="15">
      <c r="A1571" s="6"/>
      <c r="B1571" s="7"/>
      <c r="C1571" s="6"/>
    </row>
    <row r="1572" spans="1:3" ht="15">
      <c r="A1572" s="6"/>
      <c r="B1572" s="7"/>
      <c r="C1572" s="6"/>
    </row>
    <row r="1573" spans="1:3" ht="15">
      <c r="A1573" s="6"/>
      <c r="B1573" s="7"/>
      <c r="C1573" s="6"/>
    </row>
    <row r="1574" spans="1:3" ht="15">
      <c r="A1574" s="6"/>
      <c r="B1574" s="7"/>
      <c r="C1574" s="6"/>
    </row>
    <row r="1575" spans="1:3" ht="15">
      <c r="A1575" s="6"/>
      <c r="B1575" s="7"/>
      <c r="C1575" s="6"/>
    </row>
    <row r="1576" spans="1:3" ht="15">
      <c r="A1576" s="6"/>
      <c r="B1576" s="7"/>
      <c r="C1576" s="6"/>
    </row>
    <row r="1577" spans="1:3" ht="15">
      <c r="A1577" s="6"/>
      <c r="B1577" s="7"/>
      <c r="C1577" s="6"/>
    </row>
    <row r="1578" spans="1:3" ht="15">
      <c r="A1578" s="6"/>
      <c r="B1578" s="7"/>
      <c r="C1578" s="6"/>
    </row>
    <row r="1579" spans="1:3" ht="15">
      <c r="A1579" s="6"/>
      <c r="B1579" s="7"/>
      <c r="C1579" s="6"/>
    </row>
    <row r="1580" spans="1:3" ht="15">
      <c r="A1580" s="6"/>
      <c r="B1580" s="7"/>
      <c r="C1580" s="6"/>
    </row>
    <row r="1581" spans="1:3" ht="15">
      <c r="A1581" s="6"/>
      <c r="B1581" s="7"/>
      <c r="C1581" s="6"/>
    </row>
    <row r="1582" spans="1:3" ht="15">
      <c r="A1582" s="6"/>
      <c r="B1582" s="7"/>
      <c r="C1582" s="6"/>
    </row>
    <row r="1583" spans="1:3" ht="15">
      <c r="A1583" s="6"/>
      <c r="B1583" s="7"/>
      <c r="C1583" s="6"/>
    </row>
    <row r="1584" spans="1:3" ht="15">
      <c r="A1584" s="6"/>
      <c r="B1584" s="7"/>
      <c r="C1584" s="6"/>
    </row>
    <row r="1585" spans="1:3" ht="15">
      <c r="A1585" s="6"/>
      <c r="B1585" s="7"/>
      <c r="C1585" s="6"/>
    </row>
    <row r="1586" spans="1:3" ht="15">
      <c r="A1586" s="6"/>
      <c r="B1586" s="7"/>
      <c r="C1586" s="6"/>
    </row>
    <row r="1587" spans="1:3" ht="15">
      <c r="A1587" s="6"/>
      <c r="B1587" s="7"/>
      <c r="C1587" s="6"/>
    </row>
    <row r="1588" spans="1:3" ht="15">
      <c r="A1588" s="6"/>
      <c r="B1588" s="7"/>
      <c r="C1588" s="6"/>
    </row>
    <row r="1589" spans="1:3" ht="15">
      <c r="A1589" s="6"/>
      <c r="B1589" s="7"/>
      <c r="C1589" s="6"/>
    </row>
    <row r="1590" spans="1:3" ht="15">
      <c r="A1590" s="6"/>
      <c r="B1590" s="7"/>
      <c r="C1590" s="6"/>
    </row>
    <row r="1591" spans="1:3" ht="15">
      <c r="A1591" s="6"/>
      <c r="B1591" s="7"/>
      <c r="C1591" s="6"/>
    </row>
    <row r="1592" spans="1:3" ht="15">
      <c r="A1592" s="6"/>
      <c r="B1592" s="7"/>
      <c r="C1592" s="6"/>
    </row>
    <row r="1593" spans="1:3" ht="15">
      <c r="A1593" s="6"/>
      <c r="B1593" s="7"/>
      <c r="C1593" s="6"/>
    </row>
    <row r="1594" spans="1:3" ht="15">
      <c r="A1594" s="6"/>
      <c r="B1594" s="7"/>
      <c r="C1594" s="6"/>
    </row>
    <row r="1595" spans="1:3" ht="15">
      <c r="A1595" s="6"/>
      <c r="B1595" s="7"/>
      <c r="C1595" s="6"/>
    </row>
    <row r="1596" spans="1:3" ht="15">
      <c r="A1596" s="6"/>
      <c r="B1596" s="7"/>
      <c r="C1596" s="6"/>
    </row>
    <row r="1597" spans="1:3" ht="15">
      <c r="A1597" s="6"/>
      <c r="B1597" s="7"/>
      <c r="C1597" s="6"/>
    </row>
    <row r="1598" spans="1:3" ht="15">
      <c r="A1598" s="6"/>
      <c r="B1598" s="7"/>
      <c r="C1598" s="6"/>
    </row>
    <row r="1599" spans="1:3" ht="15">
      <c r="A1599" s="6"/>
      <c r="B1599" s="7"/>
      <c r="C1599" s="6"/>
    </row>
    <row r="1600" spans="1:3" ht="15">
      <c r="A1600" s="6"/>
      <c r="B1600" s="7"/>
      <c r="C1600" s="6"/>
    </row>
    <row r="1601" spans="1:3" ht="15">
      <c r="A1601" s="6"/>
      <c r="B1601" s="7"/>
      <c r="C1601" s="6"/>
    </row>
    <row r="1602" spans="1:3" ht="15">
      <c r="A1602" s="6"/>
      <c r="B1602" s="7"/>
      <c r="C1602" s="6"/>
    </row>
    <row r="1603" spans="1:3" ht="15">
      <c r="A1603" s="6"/>
      <c r="B1603" s="7"/>
      <c r="C1603" s="6"/>
    </row>
    <row r="1604" spans="1:3" ht="15">
      <c r="A1604" s="6"/>
      <c r="B1604" s="7"/>
      <c r="C1604" s="6"/>
    </row>
    <row r="1605" spans="1:3" ht="15">
      <c r="A1605" s="6"/>
      <c r="B1605" s="7"/>
      <c r="C1605" s="6"/>
    </row>
    <row r="1606" spans="1:3" ht="15">
      <c r="A1606" s="6"/>
      <c r="B1606" s="7"/>
      <c r="C1606" s="6"/>
    </row>
    <row r="1607" spans="1:3" ht="15">
      <c r="A1607" s="6"/>
      <c r="B1607" s="7"/>
      <c r="C1607" s="6"/>
    </row>
    <row r="1608" spans="1:3" ht="15">
      <c r="A1608" s="6"/>
      <c r="B1608" s="7"/>
      <c r="C1608" s="6"/>
    </row>
    <row r="1609" spans="1:3" ht="15">
      <c r="A1609" s="6"/>
      <c r="B1609" s="7"/>
      <c r="C1609" s="6"/>
    </row>
    <row r="1610" spans="1:3" ht="15">
      <c r="A1610" s="6"/>
      <c r="B1610" s="7"/>
      <c r="C1610" s="6"/>
    </row>
    <row r="1611" spans="1:3" ht="15">
      <c r="A1611" s="6"/>
      <c r="B1611" s="7"/>
      <c r="C1611" s="6"/>
    </row>
    <row r="1612" spans="1:3" ht="15">
      <c r="A1612" s="6"/>
      <c r="B1612" s="7"/>
      <c r="C1612" s="6"/>
    </row>
    <row r="1613" spans="1:3" ht="15">
      <c r="A1613" s="6"/>
      <c r="B1613" s="7"/>
      <c r="C1613" s="6"/>
    </row>
    <row r="1614" spans="1:3" ht="15">
      <c r="A1614" s="6"/>
      <c r="B1614" s="7"/>
      <c r="C1614" s="6"/>
    </row>
    <row r="1615" spans="1:3" ht="15">
      <c r="A1615" s="6"/>
      <c r="B1615" s="7"/>
      <c r="C1615" s="6"/>
    </row>
    <row r="1616" spans="1:3" ht="15">
      <c r="A1616" s="6"/>
      <c r="B1616" s="7"/>
      <c r="C1616" s="6"/>
    </row>
    <row r="1617" spans="1:3" ht="15">
      <c r="A1617" s="6"/>
      <c r="B1617" s="7"/>
      <c r="C1617" s="6"/>
    </row>
    <row r="1618" spans="1:3" ht="15">
      <c r="A1618" s="6"/>
      <c r="B1618" s="7"/>
      <c r="C1618" s="6"/>
    </row>
    <row r="1619" spans="1:3" ht="15">
      <c r="A1619" s="6"/>
      <c r="B1619" s="7"/>
      <c r="C1619" s="6"/>
    </row>
    <row r="1620" spans="1:3" ht="15">
      <c r="A1620" s="6"/>
      <c r="B1620" s="7"/>
      <c r="C1620" s="6"/>
    </row>
    <row r="1621" spans="1:3" ht="15">
      <c r="A1621" s="6"/>
      <c r="B1621" s="7"/>
      <c r="C1621" s="6"/>
    </row>
    <row r="1622" spans="1:3" ht="15">
      <c r="A1622" s="6"/>
      <c r="B1622" s="7"/>
      <c r="C1622" s="6"/>
    </row>
    <row r="1623" spans="1:3" ht="15">
      <c r="A1623" s="6"/>
      <c r="B1623" s="7"/>
      <c r="C1623" s="6"/>
    </row>
  </sheetData>
  <sheetProtection/>
  <mergeCells count="33">
    <mergeCell ref="C754:G754"/>
    <mergeCell ref="C564:C565"/>
    <mergeCell ref="C752:G752"/>
    <mergeCell ref="G564:G565"/>
    <mergeCell ref="A683:G683"/>
    <mergeCell ref="D564:D565"/>
    <mergeCell ref="C764:G764"/>
    <mergeCell ref="A332:G332"/>
    <mergeCell ref="A537:G537"/>
    <mergeCell ref="C762:G762"/>
    <mergeCell ref="A556:G556"/>
    <mergeCell ref="A750:G750"/>
    <mergeCell ref="C756:G756"/>
    <mergeCell ref="C760:G760"/>
    <mergeCell ref="F564:F565"/>
    <mergeCell ref="C758:G758"/>
    <mergeCell ref="L565:O565"/>
    <mergeCell ref="E564:E565"/>
    <mergeCell ref="B564:B565"/>
    <mergeCell ref="L18:O18"/>
    <mergeCell ref="L19:O19"/>
    <mergeCell ref="L16:O16"/>
    <mergeCell ref="L17:O17"/>
    <mergeCell ref="A21:G21"/>
    <mergeCell ref="A123:G124"/>
    <mergeCell ref="A564:A565"/>
    <mergeCell ref="A333:G333"/>
    <mergeCell ref="F1:G1"/>
    <mergeCell ref="A325:G325"/>
    <mergeCell ref="A2:G2"/>
    <mergeCell ref="A5:G5"/>
    <mergeCell ref="A3:A4"/>
    <mergeCell ref="E3:G3"/>
  </mergeCells>
  <printOptions/>
  <pageMargins left="0.35433070866141736" right="0.15748031496062992" top="0.7086614173228347" bottom="0.5118110236220472" header="0.4330708661417323" footer="0.1968503937007874"/>
  <pageSetup horizontalDpi="600" verticalDpi="600" orientation="portrait" paperSize="9" r:id="rId2"/>
  <headerFooter alignWithMargins="0">
    <oddFooter>&amp;C&amp;10&amp;P&amp;12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K32"/>
  <sheetViews>
    <sheetView zoomScalePageLayoutView="0" workbookViewId="0" topLeftCell="A1">
      <selection activeCell="G9" sqref="G9:G21"/>
    </sheetView>
  </sheetViews>
  <sheetFormatPr defaultColWidth="8.796875" defaultRowHeight="15"/>
  <cols>
    <col min="2" max="2" width="20.5" style="0" customWidth="1"/>
  </cols>
  <sheetData>
    <row r="14" spans="3:11" ht="15">
      <c r="C14" s="121"/>
      <c r="D14" s="136"/>
      <c r="E14" s="136"/>
      <c r="F14" s="136"/>
      <c r="G14" s="136"/>
      <c r="H14" s="136"/>
      <c r="I14" s="136"/>
      <c r="J14" s="136"/>
      <c r="K14" s="136"/>
    </row>
    <row r="15" spans="3:11" ht="15">
      <c r="C15" s="121"/>
      <c r="D15" s="136"/>
      <c r="E15" s="136"/>
      <c r="F15" s="136"/>
      <c r="G15" s="136"/>
      <c r="H15" s="121"/>
      <c r="I15" s="136"/>
      <c r="J15" s="136"/>
      <c r="K15" s="136"/>
    </row>
    <row r="16" spans="3:11" ht="15">
      <c r="C16" s="121"/>
      <c r="D16" s="136"/>
      <c r="E16" s="136"/>
      <c r="F16" s="136"/>
      <c r="G16" s="136"/>
      <c r="H16" s="121"/>
      <c r="I16" s="136"/>
      <c r="J16" s="136"/>
      <c r="K16" s="136"/>
    </row>
    <row r="17" spans="3:11" ht="15">
      <c r="C17" s="121"/>
      <c r="D17" s="136"/>
      <c r="E17" s="136"/>
      <c r="F17" s="136"/>
      <c r="G17" s="136"/>
      <c r="H17" s="121"/>
      <c r="I17" s="136"/>
      <c r="J17" s="136"/>
      <c r="K17" s="136"/>
    </row>
    <row r="18" spans="3:11" ht="15">
      <c r="C18" s="121"/>
      <c r="D18" s="136"/>
      <c r="E18" s="136"/>
      <c r="F18" s="136"/>
      <c r="G18" s="136"/>
      <c r="H18" s="121"/>
      <c r="I18" s="136"/>
      <c r="J18" s="136"/>
      <c r="K18" s="121"/>
    </row>
    <row r="19" spans="3:11" ht="15">
      <c r="C19" s="121"/>
      <c r="D19" s="136"/>
      <c r="E19" s="136"/>
      <c r="F19" s="136"/>
      <c r="G19" s="136"/>
      <c r="H19" s="121"/>
      <c r="I19" s="136"/>
      <c r="J19" s="136"/>
      <c r="K19" s="121"/>
    </row>
    <row r="20" spans="3:11" ht="15">
      <c r="C20" s="121"/>
      <c r="D20" s="136"/>
      <c r="E20" s="136"/>
      <c r="F20" s="136"/>
      <c r="G20" s="136"/>
      <c r="H20" s="121"/>
      <c r="I20" s="136"/>
      <c r="J20" s="136"/>
      <c r="K20" s="121"/>
    </row>
    <row r="21" spans="3:11" ht="15">
      <c r="C21" s="137"/>
      <c r="D21" s="136"/>
      <c r="E21" s="136"/>
      <c r="F21" s="136"/>
      <c r="G21" s="136"/>
      <c r="H21" s="121"/>
      <c r="I21" s="136"/>
      <c r="J21" s="136"/>
      <c r="K21" s="138"/>
    </row>
    <row r="22" spans="3:11" ht="15">
      <c r="C22" s="136"/>
      <c r="D22" s="136"/>
      <c r="E22" s="136"/>
      <c r="F22" s="136"/>
      <c r="G22" s="136"/>
      <c r="H22" s="137"/>
      <c r="I22" s="136"/>
      <c r="J22" s="136"/>
      <c r="K22" s="138"/>
    </row>
    <row r="23" spans="3:11" ht="15">
      <c r="C23" s="136"/>
      <c r="D23" s="136"/>
      <c r="E23" s="136"/>
      <c r="F23" s="136"/>
      <c r="G23" s="136"/>
      <c r="H23" s="136"/>
      <c r="I23" s="136"/>
      <c r="J23" s="136"/>
      <c r="K23" s="121"/>
    </row>
    <row r="24" spans="3:11" ht="15">
      <c r="C24" s="136"/>
      <c r="D24" s="136"/>
      <c r="E24" s="136"/>
      <c r="F24" s="136"/>
      <c r="G24" s="136"/>
      <c r="H24" s="136"/>
      <c r="I24" s="136"/>
      <c r="J24" s="136"/>
      <c r="K24" s="138"/>
    </row>
    <row r="25" spans="3:11" ht="15">
      <c r="C25" s="136"/>
      <c r="D25" s="136"/>
      <c r="E25" s="121"/>
      <c r="F25" s="136"/>
      <c r="G25" s="121"/>
      <c r="H25" s="136"/>
      <c r="I25" s="136"/>
      <c r="J25" s="136"/>
      <c r="K25" s="121"/>
    </row>
    <row r="26" spans="3:11" ht="15">
      <c r="C26" s="136"/>
      <c r="D26" s="136"/>
      <c r="E26" s="121"/>
      <c r="F26" s="136"/>
      <c r="G26" s="121"/>
      <c r="H26" s="136"/>
      <c r="I26" s="136"/>
      <c r="J26" s="136"/>
      <c r="K26" s="121"/>
    </row>
    <row r="27" spans="3:11" ht="15">
      <c r="C27" s="136"/>
      <c r="D27" s="136"/>
      <c r="E27" s="121"/>
      <c r="F27" s="136"/>
      <c r="G27" s="121"/>
      <c r="H27" s="136"/>
      <c r="I27" s="136"/>
      <c r="J27" s="136"/>
      <c r="K27" s="138"/>
    </row>
    <row r="28" spans="3:11" ht="15">
      <c r="C28" s="136"/>
      <c r="D28" s="136"/>
      <c r="E28" s="121"/>
      <c r="F28" s="136"/>
      <c r="G28" s="121"/>
      <c r="H28" s="136"/>
      <c r="I28" s="136"/>
      <c r="J28" s="136"/>
      <c r="K28" s="138"/>
    </row>
    <row r="29" spans="3:11" ht="15">
      <c r="C29" s="136"/>
      <c r="D29" s="136"/>
      <c r="E29" s="121"/>
      <c r="F29" s="136"/>
      <c r="G29" s="138"/>
      <c r="H29" s="136"/>
      <c r="I29" s="136"/>
      <c r="J29" s="136"/>
      <c r="K29" s="138"/>
    </row>
    <row r="30" spans="3:11" ht="15">
      <c r="C30" s="136"/>
      <c r="D30" s="136"/>
      <c r="E30" s="121"/>
      <c r="F30" s="136"/>
      <c r="G30" s="138"/>
      <c r="H30" s="136"/>
      <c r="I30" s="136"/>
      <c r="J30" s="136"/>
      <c r="K30" s="121"/>
    </row>
    <row r="31" spans="3:11" ht="15">
      <c r="C31" s="136"/>
      <c r="D31" s="136"/>
      <c r="E31" s="121"/>
      <c r="F31" s="136"/>
      <c r="G31" s="121"/>
      <c r="H31" s="136"/>
      <c r="I31" s="136"/>
      <c r="J31" s="136"/>
      <c r="K31" s="137"/>
    </row>
    <row r="32" spans="3:11" ht="15">
      <c r="C32" s="136"/>
      <c r="D32" s="136"/>
      <c r="E32" s="137"/>
      <c r="F32" s="136"/>
      <c r="G32" s="137"/>
      <c r="H32" s="136"/>
      <c r="I32" s="136"/>
      <c r="J32" s="136"/>
      <c r="K32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Digital_Lawyer_RF</cp:lastModifiedBy>
  <cp:lastPrinted>2022-08-17T14:56:13Z</cp:lastPrinted>
  <dcterms:created xsi:type="dcterms:W3CDTF">1998-09-04T04:32:29Z</dcterms:created>
  <dcterms:modified xsi:type="dcterms:W3CDTF">2022-08-23T11:29:09Z</dcterms:modified>
  <cp:category/>
  <cp:version/>
  <cp:contentType/>
  <cp:contentStatus/>
</cp:coreProperties>
</file>