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2 (2021-2022)" sheetId="1" r:id="rId1"/>
    <sheet name="прил 11" sheetId="2" r:id="rId2"/>
  </sheets>
  <definedNames>
    <definedName name="_xlnm.Print_Area" localSheetId="1">'прил 11'!$A$1:$D$42</definedName>
    <definedName name="_xlnm.Print_Area" localSheetId="0">'прил 12 (2021-2022)'!$A$1:$K$39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<sst xmlns="http://schemas.openxmlformats.org/spreadsheetml/2006/main" count="93" uniqueCount="53">
  <si>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</si>
  <si>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</si>
  <si>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</si>
  <si>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</si>
  <si>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</si>
  <si>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</si>
  <si>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</si>
  <si>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</si>
  <si>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</si>
  <si>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</si>
  <si>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</si>
  <si>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</si>
  <si>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 xml:space="preserve">Дотация на выравнивание бюджетной обеспеченности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</si>
  <si>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</si>
  <si>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</si>
  <si>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>из областного бюджета на 2020 год</t>
  </si>
  <si>
    <t>из областного бюджета на плановый период 2021 и 2022 годов</t>
  </si>
  <si>
    <t>2022 год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</si>
  <si>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</si>
  <si>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</si>
  <si>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</si>
  <si>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</si>
  <si>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</si>
  <si>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</si>
  <si>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</si>
  <si>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жильем отдельных категорий граждан, установленных Федеральным законом от 12 января 1995 года №5-ФЗ  " О ветеранах"</t>
  </si>
  <si>
    <t>Субсидии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</si>
  <si>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</si>
  <si>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Субсидии на повышение эффективности энергоисточников общего пользования</t>
  </si>
  <si>
    <t>Дотация на поддержку мер по обеспечению сбалансированности бюджетов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</si>
  <si>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</si>
  <si>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</si>
  <si>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</si>
  <si>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строительство, реконструкцию и капитальный ремонт образовательных организаций</t>
  </si>
  <si>
    <t>Субсидии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</si>
  <si>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Субсидии на обеспечение устойчивого сокращения непригодного для проживания жилого фонда за счет областных средств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</si>
  <si>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</si>
  <si>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</si>
  <si>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</si>
  <si>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Бюджет</t>
  </si>
  <si>
    <t xml:space="preserve">Поправки </t>
  </si>
  <si>
    <t>Бюджет с поправками</t>
  </si>
  <si>
    <t>Иные межбюджетные трансферты</t>
  </si>
  <si>
    <t>Реализация наказов избирателей депутатам Орловского областного Совета народных депутатов</t>
  </si>
  <si>
    <t xml:space="preserve">Реализация государственных функций Орловской области в сфере государственного управления </t>
  </si>
  <si>
    <t>Дотации из областного бюджета  ВСЕГО</t>
  </si>
  <si>
    <t>Мероприятия по укреплению и обновлению материально-технической базы 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</si>
  <si>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</si>
  <si>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дотации</t>
  </si>
  <si>
    <t>Субсидия на укрепление материально-технической базы домов культуры</t>
  </si>
  <si>
    <t>Субсидия на увековечение памяти погибших при защите Отечества</t>
  </si>
  <si>
    <t>Приложение 11  к решению Ливенского городского Совета народных депутатов  от 28  мая 2020 г.  № 48/514 - ГС  "Приложение 15  к решению Ливенского городского Совета народных депутатов                                                          от 11 декабря 2019 г. № 42/459 - ГС"</t>
  </si>
  <si>
    <t>Приложение 12  к решению Ливенского городского Совета народных депутатов  от 28  мая 2020 г.  № 48/514 - ГС  "Приложение 16  к решению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</si>
</sst>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6" fillId="0" borderId="10" xfId="0" applyFont="1" applyBorder="1" applyAlignment="1">
      <alignment vertical="justify"/>
    </xf>
    <xf numFmtId="0" fontId="6" fillId="0" borderId="10" xfId="0" applyFont="1" applyBorder="1" applyAlignment="1">
      <alignment/>
    </xf>
    <xf numFmtId="0" fontId="46" fillId="0" borderId="10" xfId="0" applyFont="1" applyBorder="1" applyAlignment="1">
      <alignment horizontal="justify" vertical="justify" wrapText="1"/>
    </xf>
    <xf numFmtId="180" fontId="5" fillId="0" borderId="10" xfId="0" applyNumberFormat="1" applyFont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justify"/>
    </xf>
    <xf numFmtId="49" fontId="1" fillId="0" borderId="12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 wrapText="1"/>
    </xf>
    <xf numFmtId="0" fontId="5" fillId="34" borderId="0" xfId="0" applyFont="1" applyFill="1" applyBorder="1" applyAlignment="1">
      <alignment wrapText="1"/>
    </xf>
    <xf numFmtId="180" fontId="1" fillId="34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176" fontId="7" fillId="33" borderId="10" xfId="0" applyNumberFormat="1" applyFon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view="pageBreakPreview" zoomScale="83" zoomScaleNormal="75" zoomScaleSheetLayoutView="83" zoomScalePageLayoutView="0" workbookViewId="0" topLeftCell="A2">
      <selection activeCell="E2" sqref="E2:J2"/>
    </sheetView>
  </sheetViews>
  <sheetFormatPr defaultColWidth="9.00390625" defaultRowHeight="12.75"/>
  <cols>
    <col min="1" max="1" width="66.875" style="5" customWidth="1"/>
    <col min="2" max="2" width="15.75390625" style="5" customWidth="1"/>
    <col min="3" max="3" width="12.25390625" style="5" customWidth="1"/>
    <col min="4" max="4" width="13.875" style="5" customWidth="1"/>
    <col min="5" max="5" width="15.00390625" style="5" customWidth="1"/>
    <col min="6" max="8" width="9.125" style="5" hidden="1" customWidth="1"/>
    <col min="9" max="9" width="12.00390625" style="5" customWidth="1"/>
    <col min="10" max="10" width="13.375" style="5" customWidth="1"/>
    <col min="11" max="11" width="2.625" style="5" hidden="1" customWidth="1"/>
    <col min="12" max="16384" width="9.125" style="5" customWidth="1"/>
  </cols>
  <sheetData>
    <row r="1" ht="15" hidden="1"/>
    <row r="2" spans="1:10" ht="105" customHeight="1">
      <c r="A2" s="1"/>
      <c r="B2" s="36"/>
      <c r="C2" s="36"/>
      <c r="D2" s="37"/>
      <c r="E2" s="58" t="s">
        <v>52</v>
      </c>
      <c r="F2" s="58"/>
      <c r="G2" s="58"/>
      <c r="H2" s="58"/>
      <c r="I2" s="58"/>
      <c r="J2" s="58"/>
    </row>
    <row r="3" spans="1:5" ht="19.5" customHeight="1">
      <c r="A3" s="61" t="s">
        <v>5</v>
      </c>
      <c r="B3" s="61"/>
      <c r="C3" s="61"/>
      <c r="D3" s="61"/>
      <c r="E3" s="61"/>
    </row>
    <row r="4" spans="1:5" ht="17.25" customHeight="1">
      <c r="A4" s="61" t="s">
        <v>16</v>
      </c>
      <c r="B4" s="61"/>
      <c r="C4" s="61"/>
      <c r="D4" s="61"/>
      <c r="E4" s="61"/>
    </row>
    <row r="5" spans="5:11" ht="21" customHeight="1">
      <c r="E5" s="62"/>
      <c r="F5" s="62"/>
      <c r="H5" s="8"/>
      <c r="I5" s="8"/>
      <c r="J5" s="59" t="s">
        <v>4</v>
      </c>
      <c r="K5" s="59"/>
    </row>
    <row r="6" spans="1:11" ht="15.75">
      <c r="A6" s="60" t="s">
        <v>0</v>
      </c>
      <c r="B6" s="63" t="s">
        <v>14</v>
      </c>
      <c r="C6" s="64"/>
      <c r="D6" s="65"/>
      <c r="E6" s="63" t="s">
        <v>17</v>
      </c>
      <c r="F6" s="64"/>
      <c r="G6" s="64"/>
      <c r="H6" s="64"/>
      <c r="I6" s="64"/>
      <c r="J6" s="65"/>
      <c r="K6" s="27"/>
    </row>
    <row r="7" spans="1:11" ht="63">
      <c r="A7" s="60"/>
      <c r="B7" s="7" t="s">
        <v>39</v>
      </c>
      <c r="C7" s="7" t="s">
        <v>40</v>
      </c>
      <c r="D7" s="35" t="s">
        <v>41</v>
      </c>
      <c r="E7" s="7" t="s">
        <v>39</v>
      </c>
      <c r="F7" s="7" t="s">
        <v>40</v>
      </c>
      <c r="G7" s="35" t="s">
        <v>41</v>
      </c>
      <c r="H7" s="7" t="s">
        <v>39</v>
      </c>
      <c r="I7" s="7" t="s">
        <v>40</v>
      </c>
      <c r="J7" s="35" t="s">
        <v>41</v>
      </c>
      <c r="K7" s="34"/>
    </row>
    <row r="8" spans="1:11" ht="15.75">
      <c r="A8" s="2" t="s">
        <v>1</v>
      </c>
      <c r="B8" s="38">
        <f>B9+B10+B26+B38</f>
        <v>362031.69999999995</v>
      </c>
      <c r="C8" s="38">
        <f aca="true" t="shared" si="0" ref="C8:J8">C9+C10+C26+C38</f>
        <v>22301.7</v>
      </c>
      <c r="D8" s="38">
        <f t="shared" si="0"/>
        <v>384333.39999999997</v>
      </c>
      <c r="E8" s="38">
        <f t="shared" si="0"/>
        <v>388789.19999999995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8">
        <f t="shared" si="0"/>
        <v>18689.5</v>
      </c>
      <c r="J8" s="38">
        <f t="shared" si="0"/>
        <v>407478.69999999995</v>
      </c>
      <c r="K8" s="23"/>
    </row>
    <row r="9" spans="1:11" ht="15.75">
      <c r="A9" s="3" t="s">
        <v>2</v>
      </c>
      <c r="B9" s="39">
        <v>13830</v>
      </c>
      <c r="C9" s="56">
        <v>0</v>
      </c>
      <c r="D9" s="56">
        <f>B9+C9</f>
        <v>13830</v>
      </c>
      <c r="E9" s="39">
        <v>18786</v>
      </c>
      <c r="F9" s="40"/>
      <c r="G9" s="40"/>
      <c r="H9" s="40"/>
      <c r="I9" s="56">
        <v>0</v>
      </c>
      <c r="J9" s="56">
        <f>E9+I9</f>
        <v>18786</v>
      </c>
      <c r="K9" s="23"/>
    </row>
    <row r="10" spans="1:11" ht="16.5" customHeight="1">
      <c r="A10" s="4" t="s">
        <v>3</v>
      </c>
      <c r="B10" s="41">
        <f aca="true" t="shared" si="1" ref="B10:J10">SUM(B11:B25)</f>
        <v>191637.29999999996</v>
      </c>
      <c r="C10" s="42">
        <f t="shared" si="1"/>
        <v>1182.7</v>
      </c>
      <c r="D10" s="42">
        <f t="shared" si="1"/>
        <v>192819.99999999997</v>
      </c>
      <c r="E10" s="41">
        <f t="shared" si="1"/>
        <v>219730.09999999998</v>
      </c>
      <c r="F10" s="41">
        <f t="shared" si="1"/>
        <v>0</v>
      </c>
      <c r="G10" s="41">
        <f t="shared" si="1"/>
        <v>0</v>
      </c>
      <c r="H10" s="41">
        <f t="shared" si="1"/>
        <v>0</v>
      </c>
      <c r="I10" s="42">
        <f t="shared" si="1"/>
        <v>-1002.5</v>
      </c>
      <c r="J10" s="42">
        <f t="shared" si="1"/>
        <v>218727.59999999998</v>
      </c>
      <c r="K10" s="23"/>
    </row>
    <row r="11" spans="1:11" ht="30.75" customHeight="1">
      <c r="A11" s="15" t="s">
        <v>9</v>
      </c>
      <c r="B11" s="26">
        <v>7090.8</v>
      </c>
      <c r="C11" s="26">
        <v>0</v>
      </c>
      <c r="D11" s="26">
        <f>B11+C11</f>
        <v>7090.8</v>
      </c>
      <c r="E11" s="26">
        <v>7090.8</v>
      </c>
      <c r="F11" s="40"/>
      <c r="G11" s="40"/>
      <c r="H11" s="40"/>
      <c r="I11" s="52">
        <v>0</v>
      </c>
      <c r="J11" s="26">
        <f>E11+I11</f>
        <v>7090.8</v>
      </c>
      <c r="K11" s="23"/>
    </row>
    <row r="12" spans="1:11" ht="126" customHeight="1">
      <c r="A12" s="16" t="s">
        <v>24</v>
      </c>
      <c r="B12" s="26">
        <v>150931.3</v>
      </c>
      <c r="C12" s="26">
        <v>0</v>
      </c>
      <c r="D12" s="26">
        <f aca="true" t="shared" si="2" ref="D12:D25">B12+C12</f>
        <v>150931.3</v>
      </c>
      <c r="E12" s="26">
        <v>176148.7</v>
      </c>
      <c r="F12" s="40"/>
      <c r="G12" s="40"/>
      <c r="H12" s="40"/>
      <c r="I12" s="52">
        <v>0</v>
      </c>
      <c r="J12" s="26">
        <f aca="true" t="shared" si="3" ref="J12:J25">E12+I12</f>
        <v>176148.7</v>
      </c>
      <c r="K12" s="23"/>
    </row>
    <row r="13" spans="1:11" ht="63.75" customHeight="1">
      <c r="A13" s="17" t="s">
        <v>6</v>
      </c>
      <c r="B13" s="26">
        <v>337.3</v>
      </c>
      <c r="C13" s="26">
        <v>0</v>
      </c>
      <c r="D13" s="26">
        <f t="shared" si="2"/>
        <v>337.3</v>
      </c>
      <c r="E13" s="26">
        <v>337.3</v>
      </c>
      <c r="F13" s="40"/>
      <c r="G13" s="40"/>
      <c r="H13" s="40"/>
      <c r="I13" s="52">
        <v>0</v>
      </c>
      <c r="J13" s="26">
        <f t="shared" si="3"/>
        <v>337.3</v>
      </c>
      <c r="K13" s="23"/>
    </row>
    <row r="14" spans="1:11" ht="49.5" customHeight="1">
      <c r="A14" s="17" t="s">
        <v>22</v>
      </c>
      <c r="B14" s="26">
        <v>787</v>
      </c>
      <c r="C14" s="26">
        <v>0</v>
      </c>
      <c r="D14" s="26">
        <f t="shared" si="2"/>
        <v>787</v>
      </c>
      <c r="E14" s="26">
        <v>787</v>
      </c>
      <c r="F14" s="40"/>
      <c r="G14" s="40"/>
      <c r="H14" s="40"/>
      <c r="I14" s="52">
        <v>0</v>
      </c>
      <c r="J14" s="26">
        <f t="shared" si="3"/>
        <v>787</v>
      </c>
      <c r="K14" s="23"/>
    </row>
    <row r="15" spans="1:11" ht="33.75" customHeight="1">
      <c r="A15" s="17" t="s">
        <v>7</v>
      </c>
      <c r="B15" s="26">
        <v>2586.3</v>
      </c>
      <c r="C15" s="26">
        <v>0</v>
      </c>
      <c r="D15" s="26">
        <f t="shared" si="2"/>
        <v>2586.3</v>
      </c>
      <c r="E15" s="26">
        <v>2586.3</v>
      </c>
      <c r="F15" s="40"/>
      <c r="G15" s="40"/>
      <c r="H15" s="40"/>
      <c r="I15" s="52">
        <v>0</v>
      </c>
      <c r="J15" s="26">
        <f t="shared" si="3"/>
        <v>2586.3</v>
      </c>
      <c r="K15" s="23"/>
    </row>
    <row r="16" spans="1:11" ht="21" customHeight="1">
      <c r="A16" s="17" t="s">
        <v>8</v>
      </c>
      <c r="B16" s="26">
        <v>334</v>
      </c>
      <c r="C16" s="26">
        <v>0</v>
      </c>
      <c r="D16" s="26">
        <f t="shared" si="2"/>
        <v>334</v>
      </c>
      <c r="E16" s="26">
        <v>334</v>
      </c>
      <c r="F16" s="40"/>
      <c r="G16" s="40"/>
      <c r="H16" s="40"/>
      <c r="I16" s="52">
        <v>0</v>
      </c>
      <c r="J16" s="26">
        <f t="shared" si="3"/>
        <v>334</v>
      </c>
      <c r="K16" s="23"/>
    </row>
    <row r="17" spans="1:11" ht="66" customHeight="1">
      <c r="A17" s="18" t="s">
        <v>23</v>
      </c>
      <c r="B17" s="26">
        <v>10283.4</v>
      </c>
      <c r="C17" s="26">
        <v>0</v>
      </c>
      <c r="D17" s="26">
        <f t="shared" si="2"/>
        <v>10283.4</v>
      </c>
      <c r="E17" s="26">
        <v>10283.4</v>
      </c>
      <c r="F17" s="40"/>
      <c r="G17" s="40"/>
      <c r="H17" s="40"/>
      <c r="I17" s="52">
        <v>0</v>
      </c>
      <c r="J17" s="26">
        <f t="shared" si="3"/>
        <v>10283.4</v>
      </c>
      <c r="K17" s="23"/>
    </row>
    <row r="18" spans="1:11" ht="108.75" customHeight="1">
      <c r="A18" s="15" t="s">
        <v>18</v>
      </c>
      <c r="B18" s="26">
        <v>25.2</v>
      </c>
      <c r="C18" s="26">
        <v>0</v>
      </c>
      <c r="D18" s="26">
        <f t="shared" si="2"/>
        <v>25.2</v>
      </c>
      <c r="E18" s="26">
        <v>25.2</v>
      </c>
      <c r="F18" s="40"/>
      <c r="G18" s="40"/>
      <c r="H18" s="40"/>
      <c r="I18" s="52">
        <v>0</v>
      </c>
      <c r="J18" s="26">
        <f t="shared" si="3"/>
        <v>25.2</v>
      </c>
      <c r="K18" s="23"/>
    </row>
    <row r="19" spans="1:11" ht="48" customHeight="1">
      <c r="A19" s="18" t="s">
        <v>10</v>
      </c>
      <c r="B19" s="26">
        <v>12907.6</v>
      </c>
      <c r="C19" s="26">
        <v>0</v>
      </c>
      <c r="D19" s="26">
        <f t="shared" si="2"/>
        <v>12907.6</v>
      </c>
      <c r="E19" s="26">
        <v>12907.6</v>
      </c>
      <c r="F19" s="40"/>
      <c r="G19" s="40"/>
      <c r="H19" s="40"/>
      <c r="I19" s="52">
        <v>0</v>
      </c>
      <c r="J19" s="26">
        <f t="shared" si="3"/>
        <v>12907.6</v>
      </c>
      <c r="K19" s="23"/>
    </row>
    <row r="20" spans="1:11" ht="51" customHeight="1">
      <c r="A20" s="18" t="s">
        <v>20</v>
      </c>
      <c r="B20" s="26">
        <v>150</v>
      </c>
      <c r="C20" s="26">
        <v>0</v>
      </c>
      <c r="D20" s="26">
        <f t="shared" si="2"/>
        <v>150</v>
      </c>
      <c r="E20" s="26">
        <v>150</v>
      </c>
      <c r="F20" s="40"/>
      <c r="G20" s="40"/>
      <c r="H20" s="40"/>
      <c r="I20" s="52">
        <v>0</v>
      </c>
      <c r="J20" s="26">
        <f t="shared" si="3"/>
        <v>150</v>
      </c>
      <c r="K20" s="23"/>
    </row>
    <row r="21" spans="1:11" ht="46.5" customHeight="1">
      <c r="A21" s="18" t="s">
        <v>21</v>
      </c>
      <c r="B21" s="26">
        <v>5957.6</v>
      </c>
      <c r="C21" s="26">
        <v>0</v>
      </c>
      <c r="D21" s="26">
        <f t="shared" si="2"/>
        <v>5957.6</v>
      </c>
      <c r="E21" s="26">
        <v>7673</v>
      </c>
      <c r="F21" s="40"/>
      <c r="G21" s="40"/>
      <c r="H21" s="40"/>
      <c r="I21" s="52">
        <v>0</v>
      </c>
      <c r="J21" s="26">
        <f t="shared" si="3"/>
        <v>7673</v>
      </c>
      <c r="K21" s="23"/>
    </row>
    <row r="22" spans="1:11" ht="59.25" customHeight="1">
      <c r="A22" s="16" t="s">
        <v>19</v>
      </c>
      <c r="B22" s="26">
        <v>50</v>
      </c>
      <c r="C22" s="26">
        <v>0</v>
      </c>
      <c r="D22" s="26">
        <f t="shared" si="2"/>
        <v>50</v>
      </c>
      <c r="E22" s="26">
        <v>50</v>
      </c>
      <c r="F22" s="40"/>
      <c r="G22" s="40"/>
      <c r="H22" s="40"/>
      <c r="I22" s="52">
        <v>0</v>
      </c>
      <c r="J22" s="26">
        <f t="shared" si="3"/>
        <v>50</v>
      </c>
      <c r="K22" s="23"/>
    </row>
    <row r="23" spans="1:11" ht="51.75" customHeight="1">
      <c r="A23" s="19" t="s">
        <v>13</v>
      </c>
      <c r="B23" s="26">
        <v>0</v>
      </c>
      <c r="C23" s="26">
        <v>12.7</v>
      </c>
      <c r="D23" s="26">
        <f t="shared" si="2"/>
        <v>12.7</v>
      </c>
      <c r="E23" s="26">
        <v>0</v>
      </c>
      <c r="F23" s="43"/>
      <c r="G23" s="43"/>
      <c r="H23" s="43"/>
      <c r="I23" s="52">
        <v>148</v>
      </c>
      <c r="J23" s="26">
        <f t="shared" si="3"/>
        <v>148</v>
      </c>
      <c r="K23" s="23"/>
    </row>
    <row r="24" spans="1:11" ht="51.75" customHeight="1">
      <c r="A24" s="19" t="s">
        <v>25</v>
      </c>
      <c r="B24" s="26">
        <v>0</v>
      </c>
      <c r="C24" s="26">
        <v>1170</v>
      </c>
      <c r="D24" s="26">
        <f t="shared" si="2"/>
        <v>1170</v>
      </c>
      <c r="E24" s="26">
        <v>1150.5</v>
      </c>
      <c r="F24" s="43"/>
      <c r="G24" s="43"/>
      <c r="H24" s="43"/>
      <c r="I24" s="52">
        <v>-1150.5</v>
      </c>
      <c r="J24" s="26">
        <f t="shared" si="3"/>
        <v>0</v>
      </c>
      <c r="K24" s="23"/>
    </row>
    <row r="25" spans="1:11" ht="40.5" customHeight="1">
      <c r="A25" s="18" t="s">
        <v>11</v>
      </c>
      <c r="B25" s="26">
        <v>196.8</v>
      </c>
      <c r="C25" s="26">
        <v>0</v>
      </c>
      <c r="D25" s="26">
        <f t="shared" si="2"/>
        <v>196.8</v>
      </c>
      <c r="E25" s="26">
        <v>206.3</v>
      </c>
      <c r="F25" s="40"/>
      <c r="G25" s="40"/>
      <c r="H25" s="40"/>
      <c r="I25" s="52">
        <v>0</v>
      </c>
      <c r="J25" s="26">
        <f t="shared" si="3"/>
        <v>206.3</v>
      </c>
      <c r="K25" s="23"/>
    </row>
    <row r="26" spans="1:12" s="9" customFormat="1" ht="15.75">
      <c r="A26" s="11" t="s">
        <v>38</v>
      </c>
      <c r="B26" s="42">
        <f aca="true" t="shared" si="4" ref="B26:J26">SUM(B27:B37)</f>
        <v>156564.4</v>
      </c>
      <c r="C26" s="42">
        <f t="shared" si="4"/>
        <v>1427</v>
      </c>
      <c r="D26" s="42">
        <f t="shared" si="4"/>
        <v>157991.4</v>
      </c>
      <c r="E26" s="42">
        <f t="shared" si="4"/>
        <v>150273.09999999998</v>
      </c>
      <c r="F26" s="42">
        <f t="shared" si="4"/>
        <v>0</v>
      </c>
      <c r="G26" s="42">
        <f t="shared" si="4"/>
        <v>0</v>
      </c>
      <c r="H26" s="42">
        <f t="shared" si="4"/>
        <v>0</v>
      </c>
      <c r="I26" s="56">
        <f t="shared" si="4"/>
        <v>0</v>
      </c>
      <c r="J26" s="42">
        <f t="shared" si="4"/>
        <v>150273.09999999998</v>
      </c>
      <c r="K26" s="28"/>
      <c r="L26" s="20"/>
    </row>
    <row r="27" spans="1:12" ht="33.75" customHeight="1">
      <c r="A27" s="22" t="s">
        <v>26</v>
      </c>
      <c r="B27" s="26">
        <v>74.1</v>
      </c>
      <c r="C27" s="26">
        <v>0</v>
      </c>
      <c r="D27" s="26">
        <f>B27+C27</f>
        <v>74.1</v>
      </c>
      <c r="E27" s="26">
        <v>74.1</v>
      </c>
      <c r="F27" s="40"/>
      <c r="G27" s="40"/>
      <c r="H27" s="40"/>
      <c r="I27" s="52">
        <v>0</v>
      </c>
      <c r="J27" s="26">
        <f>E27+I27</f>
        <v>74.1</v>
      </c>
      <c r="K27" s="23"/>
      <c r="L27" s="21"/>
    </row>
    <row r="28" spans="1:12" ht="53.25" customHeight="1">
      <c r="A28" s="22" t="s">
        <v>27</v>
      </c>
      <c r="B28" s="26">
        <v>11597.5</v>
      </c>
      <c r="C28" s="26">
        <v>0</v>
      </c>
      <c r="D28" s="26">
        <f aca="true" t="shared" si="5" ref="D28:D37">B28+C28</f>
        <v>11597.5</v>
      </c>
      <c r="E28" s="43">
        <v>11597.5</v>
      </c>
      <c r="F28" s="40"/>
      <c r="G28" s="40"/>
      <c r="H28" s="40"/>
      <c r="I28" s="52">
        <v>0</v>
      </c>
      <c r="J28" s="26">
        <f aca="true" t="shared" si="6" ref="J28:J37">E28+I28</f>
        <v>11597.5</v>
      </c>
      <c r="K28" s="23"/>
      <c r="L28" s="21"/>
    </row>
    <row r="29" spans="1:12" ht="30" customHeight="1">
      <c r="A29" s="22" t="s">
        <v>28</v>
      </c>
      <c r="B29" s="26">
        <v>1166</v>
      </c>
      <c r="C29" s="26">
        <v>0</v>
      </c>
      <c r="D29" s="26">
        <f t="shared" si="5"/>
        <v>1166</v>
      </c>
      <c r="E29" s="43">
        <v>3549.4</v>
      </c>
      <c r="F29" s="40"/>
      <c r="G29" s="40"/>
      <c r="H29" s="40"/>
      <c r="I29" s="52">
        <v>0</v>
      </c>
      <c r="J29" s="26">
        <f t="shared" si="6"/>
        <v>3549.4</v>
      </c>
      <c r="K29" s="23"/>
      <c r="L29" s="21"/>
    </row>
    <row r="30" spans="1:12" ht="48" customHeight="1">
      <c r="A30" s="22" t="s">
        <v>30</v>
      </c>
      <c r="B30" s="26">
        <v>40000</v>
      </c>
      <c r="C30" s="26">
        <v>0</v>
      </c>
      <c r="D30" s="26">
        <f t="shared" si="5"/>
        <v>40000</v>
      </c>
      <c r="E30" s="26">
        <v>40000</v>
      </c>
      <c r="F30" s="40"/>
      <c r="G30" s="40"/>
      <c r="H30" s="40"/>
      <c r="I30" s="52">
        <v>0</v>
      </c>
      <c r="J30" s="26">
        <f t="shared" si="6"/>
        <v>40000</v>
      </c>
      <c r="K30" s="23"/>
      <c r="L30" s="21"/>
    </row>
    <row r="31" spans="1:11" ht="47.25">
      <c r="A31" s="22" t="s">
        <v>31</v>
      </c>
      <c r="B31" s="26">
        <v>50000</v>
      </c>
      <c r="C31" s="26">
        <v>0</v>
      </c>
      <c r="D31" s="26">
        <f t="shared" si="5"/>
        <v>50000</v>
      </c>
      <c r="E31" s="26">
        <v>60000</v>
      </c>
      <c r="F31" s="40"/>
      <c r="G31" s="40"/>
      <c r="H31" s="40"/>
      <c r="I31" s="52">
        <v>0</v>
      </c>
      <c r="J31" s="26">
        <f t="shared" si="6"/>
        <v>60000</v>
      </c>
      <c r="K31" s="23"/>
    </row>
    <row r="32" spans="1:11" ht="36.75" customHeight="1">
      <c r="A32" s="22" t="s">
        <v>32</v>
      </c>
      <c r="B32" s="26">
        <v>2430</v>
      </c>
      <c r="C32" s="26">
        <v>0</v>
      </c>
      <c r="D32" s="26">
        <f t="shared" si="5"/>
        <v>2430</v>
      </c>
      <c r="E32" s="26">
        <v>2430</v>
      </c>
      <c r="F32" s="40"/>
      <c r="G32" s="40"/>
      <c r="H32" s="40"/>
      <c r="I32" s="52">
        <v>0</v>
      </c>
      <c r="J32" s="26">
        <f t="shared" si="6"/>
        <v>2430</v>
      </c>
      <c r="K32" s="23"/>
    </row>
    <row r="33" spans="1:11" ht="31.5">
      <c r="A33" s="22" t="s">
        <v>33</v>
      </c>
      <c r="B33" s="26">
        <v>12632</v>
      </c>
      <c r="C33" s="26">
        <v>0</v>
      </c>
      <c r="D33" s="26">
        <f t="shared" si="5"/>
        <v>12632</v>
      </c>
      <c r="E33" s="26">
        <v>0</v>
      </c>
      <c r="F33" s="40"/>
      <c r="G33" s="40"/>
      <c r="H33" s="40"/>
      <c r="I33" s="52">
        <v>0</v>
      </c>
      <c r="J33" s="26">
        <f t="shared" si="6"/>
        <v>0</v>
      </c>
      <c r="K33" s="23"/>
    </row>
    <row r="34" spans="1:11" ht="63">
      <c r="A34" s="22" t="s">
        <v>34</v>
      </c>
      <c r="B34" s="25">
        <v>6747.2</v>
      </c>
      <c r="C34" s="26">
        <v>1412.8</v>
      </c>
      <c r="D34" s="26">
        <f t="shared" si="5"/>
        <v>8160</v>
      </c>
      <c r="E34" s="26">
        <v>0</v>
      </c>
      <c r="F34" s="43"/>
      <c r="G34" s="43"/>
      <c r="H34" s="43"/>
      <c r="I34" s="52">
        <v>0</v>
      </c>
      <c r="J34" s="26">
        <f t="shared" si="6"/>
        <v>0</v>
      </c>
      <c r="K34" s="23"/>
    </row>
    <row r="35" spans="1:11" ht="30.75" customHeight="1">
      <c r="A35" s="22" t="s">
        <v>35</v>
      </c>
      <c r="B35" s="25">
        <v>68.2</v>
      </c>
      <c r="C35" s="26">
        <v>14.2</v>
      </c>
      <c r="D35" s="26">
        <f t="shared" si="5"/>
        <v>82.4</v>
      </c>
      <c r="E35" s="26">
        <v>0</v>
      </c>
      <c r="F35" s="43"/>
      <c r="G35" s="43"/>
      <c r="H35" s="43"/>
      <c r="I35" s="52">
        <v>0</v>
      </c>
      <c r="J35" s="26">
        <f t="shared" si="6"/>
        <v>0</v>
      </c>
      <c r="K35" s="23"/>
    </row>
    <row r="36" spans="1:11" ht="47.25">
      <c r="A36" s="24" t="s">
        <v>36</v>
      </c>
      <c r="B36" s="25">
        <v>18139.6</v>
      </c>
      <c r="C36" s="26">
        <v>0</v>
      </c>
      <c r="D36" s="26">
        <f t="shared" si="5"/>
        <v>18139.6</v>
      </c>
      <c r="E36" s="25">
        <v>18912.3</v>
      </c>
      <c r="F36" s="40"/>
      <c r="G36" s="40"/>
      <c r="H36" s="40"/>
      <c r="I36" s="52">
        <v>0</v>
      </c>
      <c r="J36" s="26">
        <f t="shared" si="6"/>
        <v>18912.3</v>
      </c>
      <c r="K36" s="23"/>
    </row>
    <row r="37" spans="1:11" ht="63">
      <c r="A37" s="22" t="s">
        <v>37</v>
      </c>
      <c r="B37" s="25">
        <v>13709.8</v>
      </c>
      <c r="C37" s="26">
        <v>0</v>
      </c>
      <c r="D37" s="26">
        <f t="shared" si="5"/>
        <v>13709.8</v>
      </c>
      <c r="E37" s="25">
        <v>13709.8</v>
      </c>
      <c r="F37" s="40"/>
      <c r="G37" s="40"/>
      <c r="H37" s="40"/>
      <c r="I37" s="52">
        <v>0</v>
      </c>
      <c r="J37" s="26">
        <f t="shared" si="6"/>
        <v>13709.8</v>
      </c>
      <c r="K37" s="23"/>
    </row>
    <row r="38" spans="1:10" ht="25.5" customHeight="1">
      <c r="A38" s="33" t="s">
        <v>42</v>
      </c>
      <c r="B38" s="50">
        <f>B39</f>
        <v>0</v>
      </c>
      <c r="C38" s="50">
        <f aca="true" t="shared" si="7" ref="C38:J38">C39</f>
        <v>19692</v>
      </c>
      <c r="D38" s="50">
        <f t="shared" si="7"/>
        <v>19692</v>
      </c>
      <c r="E38" s="50">
        <f t="shared" si="7"/>
        <v>0</v>
      </c>
      <c r="F38" s="50">
        <f t="shared" si="7"/>
        <v>0</v>
      </c>
      <c r="G38" s="50">
        <f t="shared" si="7"/>
        <v>0</v>
      </c>
      <c r="H38" s="50">
        <f t="shared" si="7"/>
        <v>0</v>
      </c>
      <c r="I38" s="50">
        <f t="shared" si="7"/>
        <v>19692</v>
      </c>
      <c r="J38" s="50">
        <f t="shared" si="7"/>
        <v>19692</v>
      </c>
    </row>
    <row r="39" spans="1:10" ht="47.25">
      <c r="A39" s="17" t="s">
        <v>47</v>
      </c>
      <c r="B39" s="53">
        <v>0</v>
      </c>
      <c r="C39" s="53">
        <v>19692</v>
      </c>
      <c r="D39" s="53">
        <f>B39+C39</f>
        <v>19692</v>
      </c>
      <c r="E39" s="53">
        <v>0</v>
      </c>
      <c r="F39" s="54"/>
      <c r="G39" s="54"/>
      <c r="H39" s="54"/>
      <c r="I39" s="53">
        <v>19692</v>
      </c>
      <c r="J39" s="53">
        <f>E39+I39</f>
        <v>19692</v>
      </c>
    </row>
    <row r="40" spans="2:4" ht="15.75">
      <c r="B40" s="6"/>
      <c r="C40" s="6"/>
      <c r="D40" s="6"/>
    </row>
    <row r="41" spans="2:4" ht="15.75">
      <c r="B41" s="6"/>
      <c r="C41" s="6"/>
      <c r="D41" s="6"/>
    </row>
    <row r="42" spans="2:4" ht="15.75">
      <c r="B42" s="6"/>
      <c r="C42" s="6"/>
      <c r="D42" s="6"/>
    </row>
    <row r="43" spans="2:4" ht="15.75">
      <c r="B43" s="8"/>
      <c r="C43" s="8"/>
      <c r="D43" s="8"/>
    </row>
  </sheetData>
  <sheetProtection/>
  <mergeCells count="8">
    <mergeCell ref="E2:J2"/>
    <mergeCell ref="J5:K5"/>
    <mergeCell ref="A6:A7"/>
    <mergeCell ref="A3:E3"/>
    <mergeCell ref="A4:E4"/>
    <mergeCell ref="E5:F5"/>
    <mergeCell ref="B6:D6"/>
    <mergeCell ref="E6:J6"/>
  </mergeCells>
  <printOptions/>
  <pageMargins left="0.8661417322834646" right="0.5905511811023623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Normal="75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68.25390625" style="5" customWidth="1"/>
    <col min="2" max="2" width="13.00390625" style="5" customWidth="1"/>
    <col min="3" max="3" width="11.375" style="5" customWidth="1"/>
    <col min="4" max="4" width="13.25390625" style="5" customWidth="1"/>
    <col min="5" max="16384" width="9.125" style="5" customWidth="1"/>
  </cols>
  <sheetData>
    <row r="1" spans="1:4" ht="117" customHeight="1">
      <c r="A1" s="1"/>
      <c r="B1" s="66" t="s">
        <v>51</v>
      </c>
      <c r="C1" s="66"/>
      <c r="D1" s="66"/>
    </row>
    <row r="2" spans="1:4" ht="27.75" customHeight="1">
      <c r="A2" s="61" t="s">
        <v>5</v>
      </c>
      <c r="B2" s="61"/>
      <c r="C2" s="61"/>
      <c r="D2" s="61"/>
    </row>
    <row r="3" spans="1:4" ht="17.25" customHeight="1">
      <c r="A3" s="61" t="s">
        <v>15</v>
      </c>
      <c r="B3" s="61"/>
      <c r="C3" s="61"/>
      <c r="D3" s="61"/>
    </row>
    <row r="4" spans="2:4" ht="23.25" customHeight="1">
      <c r="B4" s="13"/>
      <c r="C4" s="14"/>
      <c r="D4" s="51" t="s">
        <v>4</v>
      </c>
    </row>
    <row r="5" spans="1:4" ht="47.25">
      <c r="A5" s="12" t="s">
        <v>0</v>
      </c>
      <c r="B5" s="7" t="s">
        <v>39</v>
      </c>
      <c r="C5" s="44" t="s">
        <v>40</v>
      </c>
      <c r="D5" s="45" t="s">
        <v>41</v>
      </c>
    </row>
    <row r="6" spans="1:4" ht="15.75">
      <c r="A6" s="2" t="s">
        <v>1</v>
      </c>
      <c r="B6" s="46">
        <f>B7+B11+B27+B38</f>
        <v>552797.8</v>
      </c>
      <c r="C6" s="57">
        <f>C7+C11+C27+C38</f>
        <v>9705.7</v>
      </c>
      <c r="D6" s="57">
        <f>D7+D11+D27+D38</f>
        <v>562503.5</v>
      </c>
    </row>
    <row r="7" spans="1:4" ht="15.75">
      <c r="A7" s="4" t="s">
        <v>45</v>
      </c>
      <c r="B7" s="47">
        <f>B8+B9+B10</f>
        <v>24797.2</v>
      </c>
      <c r="C7" s="47">
        <f>C8+C9+C10</f>
        <v>131.3</v>
      </c>
      <c r="D7" s="47">
        <f>D8+D9+D10</f>
        <v>24928.5</v>
      </c>
    </row>
    <row r="8" spans="1:4" ht="15.75">
      <c r="A8" s="32" t="s">
        <v>12</v>
      </c>
      <c r="B8" s="48">
        <v>14459</v>
      </c>
      <c r="C8" s="26">
        <v>0</v>
      </c>
      <c r="D8" s="26">
        <f>B8+C8</f>
        <v>14459</v>
      </c>
    </row>
    <row r="9" spans="1:5" ht="31.5">
      <c r="A9" s="32" t="s">
        <v>29</v>
      </c>
      <c r="B9" s="48">
        <v>10338.2</v>
      </c>
      <c r="C9" s="26">
        <v>0</v>
      </c>
      <c r="D9" s="26">
        <f>B9+C9</f>
        <v>10338.2</v>
      </c>
      <c r="E9" s="29"/>
    </row>
    <row r="10" spans="1:5" ht="15.75">
      <c r="A10" s="32" t="s">
        <v>48</v>
      </c>
      <c r="B10" s="48">
        <v>0</v>
      </c>
      <c r="C10" s="26">
        <v>131.3</v>
      </c>
      <c r="D10" s="26">
        <f>B10+C10</f>
        <v>131.3</v>
      </c>
      <c r="E10" s="55"/>
    </row>
    <row r="11" spans="1:4" ht="14.25" customHeight="1">
      <c r="A11" s="4" t="s">
        <v>3</v>
      </c>
      <c r="B11" s="41">
        <f>SUM(B12:B26)</f>
        <v>366652.1</v>
      </c>
      <c r="C11" s="42">
        <f>SUM(C12:C26)</f>
        <v>-570.7</v>
      </c>
      <c r="D11" s="42">
        <f>SUM(D12:D26)</f>
        <v>366081.4</v>
      </c>
    </row>
    <row r="12" spans="1:4" ht="32.25" customHeight="1">
      <c r="A12" s="10" t="s">
        <v>9</v>
      </c>
      <c r="B12" s="26">
        <v>7090.8</v>
      </c>
      <c r="C12" s="26">
        <v>0</v>
      </c>
      <c r="D12" s="26">
        <f>B12+C12</f>
        <v>7090.8</v>
      </c>
    </row>
    <row r="13" spans="1:5" ht="129" customHeight="1">
      <c r="A13" s="16" t="s">
        <v>24</v>
      </c>
      <c r="B13" s="26">
        <v>325363</v>
      </c>
      <c r="C13" s="26">
        <v>0</v>
      </c>
      <c r="D13" s="26">
        <f aca="true" t="shared" si="0" ref="D13:D26">B13+C13</f>
        <v>325363</v>
      </c>
      <c r="E13" s="29"/>
    </row>
    <row r="14" spans="1:4" ht="68.25" customHeight="1">
      <c r="A14" s="17" t="s">
        <v>6</v>
      </c>
      <c r="B14" s="26">
        <v>337.3</v>
      </c>
      <c r="C14" s="26">
        <v>0</v>
      </c>
      <c r="D14" s="26">
        <f t="shared" si="0"/>
        <v>337.3</v>
      </c>
    </row>
    <row r="15" spans="1:4" ht="51" customHeight="1">
      <c r="A15" s="17" t="s">
        <v>22</v>
      </c>
      <c r="B15" s="26">
        <v>787</v>
      </c>
      <c r="C15" s="26">
        <v>0</v>
      </c>
      <c r="D15" s="26">
        <f t="shared" si="0"/>
        <v>787</v>
      </c>
    </row>
    <row r="16" spans="1:4" ht="33.75" customHeight="1">
      <c r="A16" s="17" t="s">
        <v>7</v>
      </c>
      <c r="B16" s="26">
        <v>2586.3</v>
      </c>
      <c r="C16" s="26">
        <v>0</v>
      </c>
      <c r="D16" s="26">
        <f t="shared" si="0"/>
        <v>2586.3</v>
      </c>
    </row>
    <row r="17" spans="1:4" ht="19.5" customHeight="1">
      <c r="A17" s="17" t="s">
        <v>8</v>
      </c>
      <c r="B17" s="26">
        <v>334</v>
      </c>
      <c r="C17" s="26">
        <v>0</v>
      </c>
      <c r="D17" s="26">
        <f t="shared" si="0"/>
        <v>334</v>
      </c>
    </row>
    <row r="18" spans="1:4" ht="51.75" customHeight="1">
      <c r="A18" s="18" t="s">
        <v>23</v>
      </c>
      <c r="B18" s="26">
        <v>10283.4</v>
      </c>
      <c r="C18" s="26">
        <v>0</v>
      </c>
      <c r="D18" s="26">
        <f t="shared" si="0"/>
        <v>10283.4</v>
      </c>
    </row>
    <row r="19" spans="1:4" ht="117" customHeight="1">
      <c r="A19" s="15" t="s">
        <v>18</v>
      </c>
      <c r="B19" s="26">
        <v>25.2</v>
      </c>
      <c r="C19" s="26">
        <v>0</v>
      </c>
      <c r="D19" s="26">
        <f t="shared" si="0"/>
        <v>25.2</v>
      </c>
    </row>
    <row r="20" spans="1:4" ht="33" customHeight="1">
      <c r="A20" s="18" t="s">
        <v>10</v>
      </c>
      <c r="B20" s="26">
        <v>12907.6</v>
      </c>
      <c r="C20" s="26">
        <v>0</v>
      </c>
      <c r="D20" s="26">
        <f t="shared" si="0"/>
        <v>12907.6</v>
      </c>
    </row>
    <row r="21" spans="1:4" ht="47.25" customHeight="1">
      <c r="A21" s="18" t="s">
        <v>20</v>
      </c>
      <c r="B21" s="26">
        <v>150</v>
      </c>
      <c r="C21" s="26">
        <v>0</v>
      </c>
      <c r="D21" s="26">
        <f t="shared" si="0"/>
        <v>150</v>
      </c>
    </row>
    <row r="22" spans="1:4" ht="46.5" customHeight="1">
      <c r="A22" s="18" t="s">
        <v>21</v>
      </c>
      <c r="B22" s="26">
        <v>5957.6</v>
      </c>
      <c r="C22" s="26">
        <v>0.1</v>
      </c>
      <c r="D22" s="26">
        <f t="shared" si="0"/>
        <v>5957.700000000001</v>
      </c>
    </row>
    <row r="23" spans="1:4" ht="69.75" customHeight="1">
      <c r="A23" s="16" t="s">
        <v>19</v>
      </c>
      <c r="B23" s="26">
        <v>50</v>
      </c>
      <c r="C23" s="26">
        <v>0</v>
      </c>
      <c r="D23" s="26">
        <f t="shared" si="0"/>
        <v>50</v>
      </c>
    </row>
    <row r="24" spans="1:4" ht="51" customHeight="1">
      <c r="A24" s="19" t="s">
        <v>13</v>
      </c>
      <c r="B24" s="26">
        <v>0</v>
      </c>
      <c r="C24" s="26">
        <v>11.9</v>
      </c>
      <c r="D24" s="26">
        <f t="shared" si="0"/>
        <v>11.9</v>
      </c>
    </row>
    <row r="25" spans="1:4" ht="51.75" customHeight="1">
      <c r="A25" s="19" t="s">
        <v>25</v>
      </c>
      <c r="B25" s="26">
        <v>582.7</v>
      </c>
      <c r="C25" s="26">
        <v>-582.7</v>
      </c>
      <c r="D25" s="26">
        <f t="shared" si="0"/>
        <v>0</v>
      </c>
    </row>
    <row r="26" spans="1:4" ht="38.25" customHeight="1">
      <c r="A26" s="18" t="s">
        <v>11</v>
      </c>
      <c r="B26" s="26">
        <v>197.2</v>
      </c>
      <c r="C26" s="26">
        <v>0</v>
      </c>
      <c r="D26" s="26">
        <f t="shared" si="0"/>
        <v>197.2</v>
      </c>
    </row>
    <row r="27" spans="1:4" s="9" customFormat="1" ht="17.25" customHeight="1">
      <c r="A27" s="11" t="s">
        <v>38</v>
      </c>
      <c r="B27" s="42">
        <f>SUM(B28:B37)</f>
        <v>157191.5</v>
      </c>
      <c r="C27" s="42">
        <f>SUM(C28:C37)</f>
        <v>-418.90000000000003</v>
      </c>
      <c r="D27" s="42">
        <f>SUM(D28:D37)</f>
        <v>156772.60000000003</v>
      </c>
    </row>
    <row r="28" spans="1:4" ht="47.25" customHeight="1">
      <c r="A28" s="22" t="s">
        <v>26</v>
      </c>
      <c r="B28" s="26">
        <v>148.2</v>
      </c>
      <c r="C28" s="26">
        <v>135.7</v>
      </c>
      <c r="D28" s="26">
        <f>B28+C28</f>
        <v>283.9</v>
      </c>
    </row>
    <row r="29" spans="1:4" ht="30.75" customHeight="1">
      <c r="A29" s="22" t="s">
        <v>49</v>
      </c>
      <c r="B29" s="26">
        <v>0</v>
      </c>
      <c r="C29" s="26">
        <v>178.9</v>
      </c>
      <c r="D29" s="26">
        <f>B29+C29</f>
        <v>178.9</v>
      </c>
    </row>
    <row r="30" spans="1:4" ht="54.75" customHeight="1">
      <c r="A30" s="22" t="s">
        <v>27</v>
      </c>
      <c r="B30" s="40">
        <v>11597.5</v>
      </c>
      <c r="C30" s="26">
        <v>0</v>
      </c>
      <c r="D30" s="26">
        <f aca="true" t="shared" si="1" ref="D30:D37">B30+C30</f>
        <v>11597.5</v>
      </c>
    </row>
    <row r="31" spans="1:4" ht="47.25" customHeight="1">
      <c r="A31" s="22" t="s">
        <v>30</v>
      </c>
      <c r="B31" s="26">
        <v>40743.4</v>
      </c>
      <c r="C31" s="26">
        <v>0</v>
      </c>
      <c r="D31" s="26">
        <f t="shared" si="1"/>
        <v>40743.4</v>
      </c>
    </row>
    <row r="32" spans="1:4" ht="47.25">
      <c r="A32" s="22" t="s">
        <v>31</v>
      </c>
      <c r="B32" s="26">
        <v>59186.9</v>
      </c>
      <c r="C32" s="26">
        <v>0</v>
      </c>
      <c r="D32" s="26">
        <f t="shared" si="1"/>
        <v>59186.9</v>
      </c>
    </row>
    <row r="33" spans="1:4" ht="36" customHeight="1">
      <c r="A33" s="22" t="s">
        <v>32</v>
      </c>
      <c r="B33" s="26">
        <v>2430</v>
      </c>
      <c r="C33" s="26">
        <v>-1063.2</v>
      </c>
      <c r="D33" s="26">
        <f t="shared" si="1"/>
        <v>1366.8</v>
      </c>
    </row>
    <row r="34" spans="1:4" ht="34.5" customHeight="1">
      <c r="A34" s="22" t="s">
        <v>33</v>
      </c>
      <c r="B34" s="26">
        <v>9024.8</v>
      </c>
      <c r="C34" s="26">
        <v>0</v>
      </c>
      <c r="D34" s="26">
        <f t="shared" si="1"/>
        <v>9024.8</v>
      </c>
    </row>
    <row r="35" spans="1:4" ht="47.25">
      <c r="A35" s="24" t="s">
        <v>36</v>
      </c>
      <c r="B35" s="25">
        <v>18139.6</v>
      </c>
      <c r="C35" s="26">
        <v>0</v>
      </c>
      <c r="D35" s="26">
        <f t="shared" si="1"/>
        <v>18139.6</v>
      </c>
    </row>
    <row r="36" spans="1:4" ht="63" customHeight="1">
      <c r="A36" s="22" t="s">
        <v>37</v>
      </c>
      <c r="B36" s="25">
        <v>15921.1</v>
      </c>
      <c r="C36" s="26">
        <v>0</v>
      </c>
      <c r="D36" s="26">
        <f t="shared" si="1"/>
        <v>15921.1</v>
      </c>
    </row>
    <row r="37" spans="1:4" ht="23.25" customHeight="1">
      <c r="A37" s="22" t="s">
        <v>50</v>
      </c>
      <c r="B37" s="25">
        <v>0</v>
      </c>
      <c r="C37" s="26">
        <v>329.7</v>
      </c>
      <c r="D37" s="26">
        <f t="shared" si="1"/>
        <v>329.7</v>
      </c>
    </row>
    <row r="38" spans="1:4" ht="21.75" customHeight="1">
      <c r="A38" s="33" t="s">
        <v>42</v>
      </c>
      <c r="B38" s="49">
        <f>SUM(B39:B42)</f>
        <v>4157</v>
      </c>
      <c r="C38" s="49">
        <f>SUM(C39:C42)</f>
        <v>10564</v>
      </c>
      <c r="D38" s="49">
        <f>SUM(D39:D42)</f>
        <v>14721</v>
      </c>
    </row>
    <row r="39" spans="1:4" ht="34.5" customHeight="1">
      <c r="A39" s="30" t="s">
        <v>43</v>
      </c>
      <c r="B39" s="25">
        <v>2557</v>
      </c>
      <c r="C39" s="26">
        <v>0</v>
      </c>
      <c r="D39" s="26">
        <f>B39+C39</f>
        <v>2557</v>
      </c>
    </row>
    <row r="40" spans="1:4" ht="34.5" customHeight="1">
      <c r="A40" s="31" t="s">
        <v>44</v>
      </c>
      <c r="B40" s="50">
        <v>1600</v>
      </c>
      <c r="C40" s="52">
        <v>0</v>
      </c>
      <c r="D40" s="52">
        <f>B40+C40</f>
        <v>1600</v>
      </c>
    </row>
    <row r="41" spans="1:4" ht="31.5">
      <c r="A41" s="17" t="s">
        <v>46</v>
      </c>
      <c r="B41" s="50">
        <v>0</v>
      </c>
      <c r="C41" s="50">
        <v>4000</v>
      </c>
      <c r="D41" s="50">
        <f>B41+C41</f>
        <v>4000</v>
      </c>
    </row>
    <row r="42" spans="1:4" ht="47.25">
      <c r="A42" s="17" t="s">
        <v>47</v>
      </c>
      <c r="B42" s="50">
        <v>0</v>
      </c>
      <c r="C42" s="50">
        <v>6564</v>
      </c>
      <c r="D42" s="50">
        <f>B42+C42</f>
        <v>6564</v>
      </c>
    </row>
    <row r="43" ht="15.75">
      <c r="B43" s="6"/>
    </row>
    <row r="44" ht="15.75">
      <c r="B44" s="6"/>
    </row>
    <row r="45" ht="15.75">
      <c r="B45" s="6"/>
    </row>
    <row r="46" ht="15.75">
      <c r="B46" s="6"/>
    </row>
    <row r="47" ht="15.75">
      <c r="B47" s="6"/>
    </row>
    <row r="48" ht="15.75">
      <c r="B48" s="8"/>
    </row>
  </sheetData>
  <sheetProtection/>
  <mergeCells count="3">
    <mergeCell ref="A2:D2"/>
    <mergeCell ref="A3:D3"/>
    <mergeCell ref="B1:D1"/>
  </mergeCells>
  <printOptions/>
  <pageMargins left="0.984251968503937" right="0.5905511811023623" top="0.7874015748031497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2020-05-28T11:37:04Z</cp:lastPrinted>
  <dcterms:created xsi:type="dcterms:W3CDTF">2006-11-13T05:36:17Z</dcterms:created>
  <dcterms:modified xsi:type="dcterms:W3CDTF">2020-05-28T11:37:22Z</dcterms:modified>
  <cp:category/>
  <cp:version/>
  <cp:contentType/>
  <cp:contentStatus/>
</cp:coreProperties>
</file>