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2'!$A$1:$E$118</definedName>
  </definedNames>
  <calcPr fullCalcOnLoad="1"/>
</workbook>
</file>

<file path=xl/sharedStrings.xml><?xml version="1.0" encoding="utf-8"?>
<sst xmlns="http://schemas.openxmlformats.org/spreadsheetml/2006/main" count="233" uniqueCount="231">
  <si>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</si>
  <si>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</si>
  <si>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</si>
  <si>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</si>
  <si>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</si>
  <si>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</si>
  <si>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</si>
  <si>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</si>
  <si>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</si>
  <si>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</si>
  <si>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</si>
  <si>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</si>
  <si>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</si>
  <si>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</si>
  <si>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</si>
  <si>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Иные межбюджетные трансферты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</si>
  <si>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</si>
  <si>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</si>
  <si>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</si>
  <si>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</si>
  <si>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</si>
  <si>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</si>
  <si>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</si>
  <si>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</si>
  <si>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</si>
  <si>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</si>
  <si>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</si>
  <si>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</si>
  <si>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</si>
  <si>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</si>
  <si>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</si>
  <si>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112 01000 01 0000 120</t>
  </si>
  <si>
    <t xml:space="preserve"> 116 08000 01 0000 140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</si>
  <si>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</si>
  <si>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</si>
  <si>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</si>
  <si>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</si>
  <si>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</si>
  <si>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</si>
  <si>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</si>
  <si>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</si>
  <si>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</si>
  <si>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</si>
  <si>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</si>
  <si>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</si>
  <si>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</si>
  <si>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</si>
  <si>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</si>
  <si>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</si>
  <si>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</si>
  <si>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</si>
  <si>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</si>
  <si>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</si>
  <si>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</si>
  <si>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</si>
  <si>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</si>
  <si>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</si>
  <si>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</si>
  <si>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</si>
  <si>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</si>
  <si>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</si>
  <si>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</si>
  <si>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</si>
  <si>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</si>
  <si>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</si>
  <si>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</si>
  <si>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</si>
  <si>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</si>
  <si>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</si>
  <si>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</si>
  <si>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</si>
  <si>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</si>
  <si>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</si>
  <si>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</si>
  <si>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</si>
  <si>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</si>
  <si>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</si>
  <si>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</si>
  <si>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</si>
  <si>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</si>
  <si>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</si>
  <si>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</si>
  <si>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111 07000 00 0000 120</t>
  </si>
  <si>
    <t>Платежи от государственных и муниципальных унитарных предприятий</t>
  </si>
  <si>
    <t>111 07014 04 0000 120</t>
  </si>
  <si>
    <t>ПЛАТЕЖИ ПРИ ПОЛЬЗОВАНИИ ПЛАТЕЖНЫМИ РЕСУРСАМИ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</si>
  <si>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</si>
  <si>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</si>
  <si>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</si>
  <si>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</si>
  <si>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</si>
  <si>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</si>
  <si>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</si>
  <si>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</si>
  <si>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</si>
  <si>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</si>
  <si>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</si>
  <si>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</si>
  <si>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</si>
  <si>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</si>
  <si>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</si>
  <si>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</si>
  <si>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</si>
  <si>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</si>
  <si>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</si>
  <si>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</si>
  <si>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</si>
  <si>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</si>
  <si>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</si>
  <si>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</si>
  <si>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</si>
  <si>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</si>
  <si>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</si>
  <si>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</si>
  <si>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</si>
  <si>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</si>
  <si>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</si>
  <si>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</si>
  <si>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</si>
  <si>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</si>
  <si>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</si>
  <si>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</si>
  <si>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</si>
  <si>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</si>
  <si>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</si>
  <si>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</si>
  <si>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</si>
  <si>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</si>
  <si>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</si>
  <si>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</si>
  <si>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</si>
  <si>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</si>
  <si>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</si>
  <si>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</si>
  <si>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</si>
  <si>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</si>
  <si>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</si>
  <si>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</si>
  <si>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</si>
  <si>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</si>
  <si>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</si>
  <si>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</si>
  <si>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</si>
  <si>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</si>
  <si>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</si>
  <si>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</si>
  <si>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</si>
  <si>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</si>
  <si>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</si>
  <si>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</si>
  <si>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</si>
  <si>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</si>
  <si>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</si>
  <si>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</si>
  <si>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</si>
  <si>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</si>
  <si>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</si>
  <si>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</si>
  <si>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</si>
  <si>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</si>
  <si>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</si>
  <si>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</si>
  <si>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</si>
  <si>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</si>
  <si>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</si>
  <si>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</si>
  <si>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</si>
  <si>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</si>
  <si>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</si>
  <si>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</si>
  <si>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</si>
  <si>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</si>
  <si>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</si>
  <si>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</si>
  <si>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</si>
  <si>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</si>
  <si>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</si>
  <si>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</si>
  <si>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</si>
  <si>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</si>
  <si>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108 07150 01 0000 110</t>
  </si>
  <si>
    <t>Государственная пошлина за выдачу разрешения на установку  рекламной конструкции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</si>
  <si>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</si>
  <si>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</si>
  <si>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207 00000 00 0000 000</t>
  </si>
  <si>
    <t>207 04000 04 0000 180</t>
  </si>
  <si>
    <t>Прочие безвозмездные поступления в бюджеты городских округов</t>
  </si>
  <si>
    <t xml:space="preserve">116 33040 04 0000 140 </t>
  </si>
  <si>
    <t xml:space="preserve">116 46000 04 0000 140 </t>
  </si>
  <si>
    <t>117 05000 00 0000 180</t>
  </si>
  <si>
    <t>117 05040 04 0000 180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</si>
  <si>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</si>
  <si>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</si>
  <si>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Прочие неналоговые доходы</t>
  </si>
  <si>
    <t>Прочие неналоговые доходы бюджетов городских округов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</si>
  <si>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</si>
  <si>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</si>
  <si>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116 46000 00 0000 140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</si>
  <si>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</si>
  <si>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</si>
  <si>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тыс.рублей </t>
  </si>
  <si>
    <t xml:space="preserve"> 202 10000 00 0000 151</t>
  </si>
  <si>
    <t xml:space="preserve"> 202 20000 00 0000 151</t>
  </si>
  <si>
    <t xml:space="preserve"> 202 30000 00 0000 151</t>
  </si>
  <si>
    <t xml:space="preserve"> 202 40000 00 0000 151</t>
  </si>
  <si>
    <t>Доходы бюджета г.Ливны за 2018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</si>
  <si>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План   2018г.</t>
  </si>
  <si>
    <t>Факт   2018г.</t>
  </si>
  <si>
    <t>116 25084 04 0000 140</t>
  </si>
  <si>
    <t>116 32000 00 0000 140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</si>
  <si>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</si>
  <si>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</si>
  <si>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</si>
  <si>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</si>
  <si>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116 25080 00 0000 140</t>
  </si>
  <si>
    <t>204 00000 00 0000 000</t>
  </si>
  <si>
    <t>Безвозмездные поступления от негосударственных организаций</t>
  </si>
  <si>
    <t>204 04000 04 0000 180</t>
  </si>
  <si>
    <t>219 00000 00 000 000</t>
  </si>
  <si>
    <t>Возврат остатков субсидий, субвенций и иных межбюджетных трансфертов, имеющих целевое назначение, прошлых лет</t>
  </si>
  <si>
    <t>219 00000 04 0000 151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</si>
  <si>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</si>
  <si>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</si>
  <si>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</si>
  <si>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</si>
  <si>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Безвозмездные поступления от негосударственных организаций в бюджеты городских округов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</si>
  <si>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</si>
  <si>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</si>
  <si>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водного законодательства</t>
  </si>
  <si>
    <t>Дотации бюджетам бюджетной системы Российской Федерации</t>
  </si>
  <si>
    <t>Приложение № 2   к решению Ливенского городского Совета народных депутатов                                      от 30 мая 2019 г. № 35/383-ГС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</si>
</sst>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82" fontId="7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I123"/>
  <sheetViews>
    <sheetView tabSelected="1" zoomScaleSheetLayoutView="90" zoomScalePageLayoutView="0" workbookViewId="0" topLeftCell="C1">
      <selection activeCell="C1" sqref="C1:E1"/>
    </sheetView>
  </sheetViews>
  <sheetFormatPr defaultColWidth="9.00390625" defaultRowHeight="12.75"/>
  <cols>
    <col min="1" max="1" width="28.125" style="44" customWidth="1"/>
    <col min="2" max="2" width="72.25390625" style="2" customWidth="1"/>
    <col min="3" max="3" width="13.375" style="1" customWidth="1"/>
    <col min="4" max="4" width="12.75390625" style="45" customWidth="1"/>
    <col min="5" max="5" width="11.75390625" style="45" customWidth="1"/>
    <col min="6" max="6" width="12.2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89" t="s">
        <v>230</v>
      </c>
      <c r="D1" s="89"/>
      <c r="E1" s="89"/>
    </row>
    <row r="2" spans="1:5" ht="46.5" customHeight="1">
      <c r="A2" s="87" t="s">
        <v>205</v>
      </c>
      <c r="B2" s="87"/>
      <c r="C2" s="87"/>
      <c r="D2" s="87"/>
      <c r="E2" s="87"/>
    </row>
    <row r="3" spans="1:4" ht="15" customHeight="1" hidden="1">
      <c r="A3" s="88"/>
      <c r="B3" s="88"/>
      <c r="C3" s="88"/>
      <c r="D3" s="88"/>
    </row>
    <row r="4" spans="1:6" ht="10.5" customHeight="1">
      <c r="A4" s="46"/>
      <c r="B4" s="47"/>
      <c r="C4" s="48"/>
      <c r="E4" s="45" t="s">
        <v>200</v>
      </c>
      <c r="F4" s="49"/>
    </row>
    <row r="5" spans="1:9" s="53" customFormat="1" ht="24" customHeight="1">
      <c r="A5" s="50" t="s">
        <v>0</v>
      </c>
      <c r="B5" s="51" t="s">
        <v>119</v>
      </c>
      <c r="C5" s="52" t="s">
        <v>206</v>
      </c>
      <c r="D5" s="52" t="s">
        <v>207</v>
      </c>
      <c r="E5" s="80" t="s">
        <v>30</v>
      </c>
      <c r="F5" s="86"/>
      <c r="G5" s="86"/>
      <c r="H5" s="86"/>
      <c r="I5" s="86"/>
    </row>
    <row r="6" spans="1:9" s="54" customFormat="1" ht="17.25" customHeight="1">
      <c r="A6" s="19" t="s">
        <v>54</v>
      </c>
      <c r="B6" s="35" t="s">
        <v>55</v>
      </c>
      <c r="C6" s="20">
        <f>C7+C13+C19+C27+C35+C40+C54+C60+C64+C71+C74+C101</f>
        <v>336929.4</v>
      </c>
      <c r="D6" s="20">
        <f>D7+D13+D19+D27+D35+D40+D54+D60+D64+D71+D74+D101</f>
        <v>345319.30000000005</v>
      </c>
      <c r="E6" s="21">
        <f aca="true" t="shared" si="0" ref="E6:E24">D6/C6*100</f>
        <v>102.4901062359058</v>
      </c>
      <c r="F6" s="73"/>
      <c r="G6" s="74"/>
      <c r="H6" s="75"/>
      <c r="I6" s="75"/>
    </row>
    <row r="7" spans="1:9" s="54" customFormat="1" ht="17.25" customHeight="1">
      <c r="A7" s="15" t="s">
        <v>58</v>
      </c>
      <c r="B7" s="34" t="s">
        <v>153</v>
      </c>
      <c r="C7" s="20">
        <f>C8</f>
        <v>194320</v>
      </c>
      <c r="D7" s="20">
        <f>D8</f>
        <v>198130.49999999997</v>
      </c>
      <c r="E7" s="21">
        <f t="shared" si="0"/>
        <v>101.96094071634417</v>
      </c>
      <c r="F7" s="76"/>
      <c r="G7" s="74"/>
      <c r="H7" s="77"/>
      <c r="I7" s="77"/>
    </row>
    <row r="8" spans="1:9" s="54" customFormat="1" ht="17.25" customHeight="1">
      <c r="A8" s="15" t="s">
        <v>59</v>
      </c>
      <c r="B8" s="55" t="s">
        <v>1</v>
      </c>
      <c r="C8" s="20">
        <f>C9+C10+C11+C12</f>
        <v>194320</v>
      </c>
      <c r="D8" s="20">
        <f>D9+D10+D11+D12</f>
        <v>198130.49999999997</v>
      </c>
      <c r="E8" s="21">
        <f t="shared" si="0"/>
        <v>101.96094071634417</v>
      </c>
      <c r="F8" s="78"/>
      <c r="G8" s="79"/>
      <c r="H8" s="79"/>
      <c r="I8" s="79"/>
    </row>
    <row r="9" spans="1:5" s="54" customFormat="1" ht="63.75" customHeight="1">
      <c r="A9" s="11" t="s">
        <v>60</v>
      </c>
      <c r="B9" s="13" t="s">
        <v>52</v>
      </c>
      <c r="C9" s="6">
        <v>190003</v>
      </c>
      <c r="D9" s="6">
        <v>193682.4</v>
      </c>
      <c r="E9" s="18">
        <f t="shared" si="0"/>
        <v>101.93649573954096</v>
      </c>
    </row>
    <row r="10" spans="1:5" s="54" customFormat="1" ht="96.75" customHeight="1">
      <c r="A10" s="3" t="s">
        <v>159</v>
      </c>
      <c r="B10" s="10" t="s">
        <v>43</v>
      </c>
      <c r="C10" s="6">
        <v>781</v>
      </c>
      <c r="D10" s="6">
        <v>788.8</v>
      </c>
      <c r="E10" s="18">
        <f t="shared" si="0"/>
        <v>100.99871959026888</v>
      </c>
    </row>
    <row r="11" spans="1:5" s="54" customFormat="1" ht="41.25" customHeight="1">
      <c r="A11" s="3" t="s">
        <v>61</v>
      </c>
      <c r="B11" s="10" t="s">
        <v>44</v>
      </c>
      <c r="C11" s="6">
        <v>2805</v>
      </c>
      <c r="D11" s="6">
        <v>2837</v>
      </c>
      <c r="E11" s="18">
        <f t="shared" si="0"/>
        <v>101.14081996434938</v>
      </c>
    </row>
    <row r="12" spans="1:5" s="54" customFormat="1" ht="80.25" customHeight="1">
      <c r="A12" s="3" t="s">
        <v>62</v>
      </c>
      <c r="B12" s="10" t="s">
        <v>45</v>
      </c>
      <c r="C12" s="6">
        <v>731</v>
      </c>
      <c r="D12" s="6">
        <v>822.3</v>
      </c>
      <c r="E12" s="18">
        <f t="shared" si="0"/>
        <v>112.48974008207935</v>
      </c>
    </row>
    <row r="13" spans="1:5" s="54" customFormat="1" ht="33.75" customHeight="1">
      <c r="A13" s="24" t="s">
        <v>132</v>
      </c>
      <c r="B13" s="36" t="s">
        <v>178</v>
      </c>
      <c r="C13" s="16">
        <f>C14</f>
        <v>2795</v>
      </c>
      <c r="D13" s="16">
        <f>D14</f>
        <v>3019.9</v>
      </c>
      <c r="E13" s="17">
        <f t="shared" si="0"/>
        <v>108.04651162790697</v>
      </c>
    </row>
    <row r="14" spans="1:5" s="54" customFormat="1" ht="33.75" customHeight="1">
      <c r="A14" s="24" t="s">
        <v>137</v>
      </c>
      <c r="B14" s="36" t="s">
        <v>226</v>
      </c>
      <c r="C14" s="16">
        <f>C15+C16+C17+C18</f>
        <v>2795</v>
      </c>
      <c r="D14" s="16">
        <f>D15+D16+D17+D18</f>
        <v>3019.9</v>
      </c>
      <c r="E14" s="17">
        <f t="shared" si="0"/>
        <v>108.04651162790697</v>
      </c>
    </row>
    <row r="15" spans="1:5" s="54" customFormat="1" ht="60.75" customHeight="1">
      <c r="A15" s="3" t="s">
        <v>133</v>
      </c>
      <c r="B15" s="10" t="s">
        <v>138</v>
      </c>
      <c r="C15" s="6">
        <v>1042.6</v>
      </c>
      <c r="D15" s="6">
        <v>1345.5</v>
      </c>
      <c r="E15" s="18">
        <f t="shared" si="0"/>
        <v>129.05236907730676</v>
      </c>
    </row>
    <row r="16" spans="1:5" s="54" customFormat="1" ht="77.25" customHeight="1">
      <c r="A16" s="3" t="s">
        <v>134</v>
      </c>
      <c r="B16" s="10" t="s">
        <v>139</v>
      </c>
      <c r="C16" s="6">
        <v>8</v>
      </c>
      <c r="D16" s="6">
        <v>13</v>
      </c>
      <c r="E16" s="18">
        <f t="shared" si="0"/>
        <v>162.5</v>
      </c>
    </row>
    <row r="17" spans="1:6" s="54" customFormat="1" ht="63.75" customHeight="1">
      <c r="A17" s="3" t="s">
        <v>135</v>
      </c>
      <c r="B17" s="10" t="s">
        <v>140</v>
      </c>
      <c r="C17" s="6">
        <v>1905.6</v>
      </c>
      <c r="D17" s="6">
        <v>1962.9</v>
      </c>
      <c r="E17" s="18">
        <f t="shared" si="0"/>
        <v>103.00692695214107</v>
      </c>
      <c r="F17" s="56"/>
    </row>
    <row r="18" spans="1:6" s="54" customFormat="1" ht="72" customHeight="1">
      <c r="A18" s="3" t="s">
        <v>136</v>
      </c>
      <c r="B18" s="10" t="s">
        <v>141</v>
      </c>
      <c r="C18" s="6">
        <v>-161.2</v>
      </c>
      <c r="D18" s="6">
        <v>-301.5</v>
      </c>
      <c r="E18" s="18">
        <f t="shared" si="0"/>
        <v>187.0347394540943</v>
      </c>
      <c r="F18" s="57"/>
    </row>
    <row r="19" spans="1:5" s="54" customFormat="1" ht="17.25" customHeight="1">
      <c r="A19" s="15" t="s">
        <v>63</v>
      </c>
      <c r="B19" s="34" t="s">
        <v>2</v>
      </c>
      <c r="C19" s="16">
        <f>C20+C23+C25</f>
        <v>36200</v>
      </c>
      <c r="D19" s="16">
        <f>D20+D23+D25</f>
        <v>36835.1</v>
      </c>
      <c r="E19" s="17">
        <f t="shared" si="0"/>
        <v>101.75441988950276</v>
      </c>
    </row>
    <row r="20" spans="1:5" s="54" customFormat="1" ht="31.5" customHeight="1">
      <c r="A20" s="15" t="s">
        <v>64</v>
      </c>
      <c r="B20" s="36" t="s">
        <v>3</v>
      </c>
      <c r="C20" s="20">
        <f>C21+C22</f>
        <v>33500</v>
      </c>
      <c r="D20" s="20">
        <f>D21+D22</f>
        <v>34332.6</v>
      </c>
      <c r="E20" s="21">
        <f t="shared" si="0"/>
        <v>102.48537313432836</v>
      </c>
    </row>
    <row r="21" spans="1:5" s="54" customFormat="1" ht="21.75" customHeight="1">
      <c r="A21" s="3" t="s">
        <v>65</v>
      </c>
      <c r="B21" s="10" t="s">
        <v>3</v>
      </c>
      <c r="C21" s="6">
        <v>33496.9</v>
      </c>
      <c r="D21" s="6">
        <v>34332.2</v>
      </c>
      <c r="E21" s="18">
        <f t="shared" si="0"/>
        <v>102.49366359275037</v>
      </c>
    </row>
    <row r="22" spans="1:5" s="54" customFormat="1" ht="33" customHeight="1">
      <c r="A22" s="3" t="s">
        <v>66</v>
      </c>
      <c r="B22" s="10" t="s">
        <v>46</v>
      </c>
      <c r="C22" s="6">
        <v>3.1</v>
      </c>
      <c r="D22" s="6">
        <v>0.4</v>
      </c>
      <c r="E22" s="18">
        <f t="shared" si="0"/>
        <v>12.903225806451612</v>
      </c>
    </row>
    <row r="23" spans="1:5" s="54" customFormat="1" ht="17.25" customHeight="1">
      <c r="A23" s="15" t="s">
        <v>67</v>
      </c>
      <c r="B23" s="23" t="s">
        <v>16</v>
      </c>
      <c r="C23" s="20">
        <f>C24</f>
        <v>300</v>
      </c>
      <c r="D23" s="20">
        <f>D24</f>
        <v>270.6</v>
      </c>
      <c r="E23" s="21">
        <f>D23/C23*100</f>
        <v>90.2</v>
      </c>
    </row>
    <row r="24" spans="1:5" s="54" customFormat="1" ht="17.25" customHeight="1">
      <c r="A24" s="7" t="s">
        <v>68</v>
      </c>
      <c r="B24" s="8" t="s">
        <v>16</v>
      </c>
      <c r="C24" s="6">
        <v>300</v>
      </c>
      <c r="D24" s="6">
        <v>270.6</v>
      </c>
      <c r="E24" s="18">
        <f t="shared" si="0"/>
        <v>90.2</v>
      </c>
    </row>
    <row r="25" spans="1:5" s="54" customFormat="1" ht="30.75" customHeight="1">
      <c r="A25" s="15" t="s">
        <v>120</v>
      </c>
      <c r="B25" s="28" t="s">
        <v>122</v>
      </c>
      <c r="C25" s="16">
        <f>C26</f>
        <v>2400</v>
      </c>
      <c r="D25" s="16">
        <f>D26</f>
        <v>2231.9</v>
      </c>
      <c r="E25" s="21">
        <f>D25/C25*100</f>
        <v>92.99583333333334</v>
      </c>
    </row>
    <row r="26" spans="1:5" s="54" customFormat="1" ht="30.75" customHeight="1">
      <c r="A26" s="14" t="s">
        <v>121</v>
      </c>
      <c r="B26" s="9" t="s">
        <v>123</v>
      </c>
      <c r="C26" s="6">
        <v>2400</v>
      </c>
      <c r="D26" s="6">
        <v>2231.9</v>
      </c>
      <c r="E26" s="18">
        <f>D26/C26*100</f>
        <v>92.99583333333334</v>
      </c>
    </row>
    <row r="27" spans="1:5" s="54" customFormat="1" ht="17.25" customHeight="1">
      <c r="A27" s="19" t="s">
        <v>69</v>
      </c>
      <c r="B27" s="22" t="s">
        <v>4</v>
      </c>
      <c r="C27" s="20">
        <f>C28+C30</f>
        <v>31100</v>
      </c>
      <c r="D27" s="20">
        <f>D28+D30</f>
        <v>34205.200000000004</v>
      </c>
      <c r="E27" s="21">
        <f aca="true" t="shared" si="1" ref="E27:E39">D27/C27*100</f>
        <v>109.98456591639874</v>
      </c>
    </row>
    <row r="28" spans="1:5" s="54" customFormat="1" ht="17.25" customHeight="1">
      <c r="A28" s="19" t="s">
        <v>70</v>
      </c>
      <c r="B28" s="22" t="s">
        <v>5</v>
      </c>
      <c r="C28" s="20">
        <f>C29</f>
        <v>4600</v>
      </c>
      <c r="D28" s="20">
        <f>D29</f>
        <v>5567.9</v>
      </c>
      <c r="E28" s="21">
        <f t="shared" si="1"/>
        <v>121.04130434782607</v>
      </c>
    </row>
    <row r="29" spans="1:5" s="54" customFormat="1" ht="55.5" customHeight="1">
      <c r="A29" s="3" t="s">
        <v>71</v>
      </c>
      <c r="B29" s="10" t="s">
        <v>47</v>
      </c>
      <c r="C29" s="6">
        <v>4600</v>
      </c>
      <c r="D29" s="6">
        <v>5567.9</v>
      </c>
      <c r="E29" s="18">
        <f t="shared" si="1"/>
        <v>121.04130434782607</v>
      </c>
    </row>
    <row r="30" spans="1:5" s="54" customFormat="1" ht="17.25" customHeight="1">
      <c r="A30" s="19" t="s">
        <v>72</v>
      </c>
      <c r="B30" s="22" t="s">
        <v>6</v>
      </c>
      <c r="C30" s="20">
        <f>C31+C33</f>
        <v>26500</v>
      </c>
      <c r="D30" s="20">
        <f>D31+D33</f>
        <v>28637.300000000003</v>
      </c>
      <c r="E30" s="21">
        <f t="shared" si="1"/>
        <v>108.06528301886793</v>
      </c>
    </row>
    <row r="31" spans="1:5" s="54" customFormat="1" ht="23.25" customHeight="1">
      <c r="A31" s="14" t="s">
        <v>160</v>
      </c>
      <c r="B31" s="10" t="s">
        <v>161</v>
      </c>
      <c r="C31" s="6">
        <f>C32</f>
        <v>17915</v>
      </c>
      <c r="D31" s="6">
        <f>D32</f>
        <v>20041.2</v>
      </c>
      <c r="E31" s="18">
        <f t="shared" si="1"/>
        <v>111.86826681551774</v>
      </c>
    </row>
    <row r="32" spans="1:5" s="54" customFormat="1" ht="38.25" customHeight="1">
      <c r="A32" s="3" t="s">
        <v>162</v>
      </c>
      <c r="B32" s="10" t="s">
        <v>163</v>
      </c>
      <c r="C32" s="6">
        <v>17915</v>
      </c>
      <c r="D32" s="6">
        <v>20041.2</v>
      </c>
      <c r="E32" s="18">
        <f t="shared" si="1"/>
        <v>111.86826681551774</v>
      </c>
    </row>
    <row r="33" spans="1:5" s="54" customFormat="1" ht="18.75" customHeight="1">
      <c r="A33" s="3" t="s">
        <v>164</v>
      </c>
      <c r="B33" s="10" t="s">
        <v>165</v>
      </c>
      <c r="C33" s="6">
        <f>C34</f>
        <v>8585</v>
      </c>
      <c r="D33" s="6">
        <f>D34</f>
        <v>8596.1</v>
      </c>
      <c r="E33" s="18">
        <f t="shared" si="1"/>
        <v>100.12929528246943</v>
      </c>
    </row>
    <row r="34" spans="1:5" s="54" customFormat="1" ht="39.75" customHeight="1">
      <c r="A34" s="3" t="s">
        <v>166</v>
      </c>
      <c r="B34" s="10" t="s">
        <v>167</v>
      </c>
      <c r="C34" s="6">
        <v>8585</v>
      </c>
      <c r="D34" s="6">
        <v>8596.1</v>
      </c>
      <c r="E34" s="18">
        <f t="shared" si="1"/>
        <v>100.12929528246943</v>
      </c>
    </row>
    <row r="35" spans="1:5" s="54" customFormat="1" ht="21" customHeight="1">
      <c r="A35" s="24" t="s">
        <v>7</v>
      </c>
      <c r="B35" s="36" t="s">
        <v>8</v>
      </c>
      <c r="C35" s="16">
        <f>C36+C38</f>
        <v>8500</v>
      </c>
      <c r="D35" s="16">
        <f>D36+D38</f>
        <v>9221.4</v>
      </c>
      <c r="E35" s="21">
        <f t="shared" si="1"/>
        <v>108.48705882352941</v>
      </c>
    </row>
    <row r="36" spans="1:5" s="54" customFormat="1" ht="39.75" customHeight="1">
      <c r="A36" s="24" t="s">
        <v>73</v>
      </c>
      <c r="B36" s="27" t="s">
        <v>75</v>
      </c>
      <c r="C36" s="16">
        <f>C37</f>
        <v>8495</v>
      </c>
      <c r="D36" s="16">
        <f>D37</f>
        <v>9216.4</v>
      </c>
      <c r="E36" s="21">
        <f t="shared" si="1"/>
        <v>108.4920541494997</v>
      </c>
    </row>
    <row r="37" spans="1:5" s="54" customFormat="1" ht="39.75" customHeight="1">
      <c r="A37" s="3" t="s">
        <v>74</v>
      </c>
      <c r="B37" s="12" t="s">
        <v>48</v>
      </c>
      <c r="C37" s="6">
        <v>8495</v>
      </c>
      <c r="D37" s="6">
        <v>9216.4</v>
      </c>
      <c r="E37" s="18">
        <f t="shared" si="1"/>
        <v>108.4920541494997</v>
      </c>
    </row>
    <row r="38" spans="1:5" s="54" customFormat="1" ht="39.75" customHeight="1">
      <c r="A38" s="24" t="s">
        <v>182</v>
      </c>
      <c r="B38" s="27" t="s">
        <v>183</v>
      </c>
      <c r="C38" s="16">
        <f>C39</f>
        <v>5</v>
      </c>
      <c r="D38" s="16">
        <f>D39</f>
        <v>5</v>
      </c>
      <c r="E38" s="17">
        <f t="shared" si="1"/>
        <v>100</v>
      </c>
    </row>
    <row r="39" spans="1:5" s="54" customFormat="1" ht="34.5" customHeight="1">
      <c r="A39" s="3" t="s">
        <v>180</v>
      </c>
      <c r="B39" s="12" t="s">
        <v>181</v>
      </c>
      <c r="C39" s="5">
        <v>5</v>
      </c>
      <c r="D39" s="5">
        <v>5</v>
      </c>
      <c r="E39" s="18">
        <f t="shared" si="1"/>
        <v>100</v>
      </c>
    </row>
    <row r="40" spans="1:6" s="54" customFormat="1" ht="51.75" customHeight="1">
      <c r="A40" s="24" t="s">
        <v>9</v>
      </c>
      <c r="B40" s="26" t="s">
        <v>76</v>
      </c>
      <c r="C40" s="16">
        <f>C41+C43+C48+C51</f>
        <v>41442.9</v>
      </c>
      <c r="D40" s="16">
        <f>D41+D43+D48+D51</f>
        <v>40075.90000000001</v>
      </c>
      <c r="E40" s="21">
        <f>D40/C40*100</f>
        <v>96.70148565858086</v>
      </c>
      <c r="F40" s="58"/>
    </row>
    <row r="41" spans="1:5" s="54" customFormat="1" ht="75.75" customHeight="1">
      <c r="A41" s="24" t="s">
        <v>124</v>
      </c>
      <c r="B41" s="26" t="s">
        <v>125</v>
      </c>
      <c r="C41" s="16">
        <f>C42</f>
        <v>699.9</v>
      </c>
      <c r="D41" s="16">
        <f>D42</f>
        <v>699.9</v>
      </c>
      <c r="E41" s="21">
        <f>D41/C41*100</f>
        <v>100</v>
      </c>
    </row>
    <row r="42" spans="1:5" s="54" customFormat="1" ht="58.5" customHeight="1">
      <c r="A42" s="3" t="s">
        <v>126</v>
      </c>
      <c r="B42" s="4" t="s">
        <v>127</v>
      </c>
      <c r="C42" s="6">
        <v>699.9</v>
      </c>
      <c r="D42" s="6">
        <v>699.9</v>
      </c>
      <c r="E42" s="18">
        <f aca="true" t="shared" si="2" ref="E42:E53">D42/C42*100</f>
        <v>100</v>
      </c>
    </row>
    <row r="43" spans="1:5" s="54" customFormat="1" ht="78.75" customHeight="1">
      <c r="A43" s="24" t="s">
        <v>78</v>
      </c>
      <c r="B43" s="37" t="s">
        <v>80</v>
      </c>
      <c r="C43" s="16">
        <f>C44+C46</f>
        <v>28743</v>
      </c>
      <c r="D43" s="16">
        <f>D44+D46</f>
        <v>29342.2</v>
      </c>
      <c r="E43" s="21">
        <f>D43/C43*100</f>
        <v>102.08468148766656</v>
      </c>
    </row>
    <row r="44" spans="1:5" s="54" customFormat="1" ht="70.5" customHeight="1">
      <c r="A44" s="3" t="s">
        <v>79</v>
      </c>
      <c r="B44" s="38" t="s">
        <v>81</v>
      </c>
      <c r="C44" s="6">
        <f>C45</f>
        <v>25200</v>
      </c>
      <c r="D44" s="6">
        <f>D45</f>
        <v>24772.7</v>
      </c>
      <c r="E44" s="18">
        <f t="shared" si="2"/>
        <v>98.30436507936508</v>
      </c>
    </row>
    <row r="45" spans="1:5" s="54" customFormat="1" ht="62.25" customHeight="1">
      <c r="A45" s="39" t="s">
        <v>77</v>
      </c>
      <c r="B45" s="38" t="s">
        <v>40</v>
      </c>
      <c r="C45" s="40">
        <v>25200</v>
      </c>
      <c r="D45" s="40">
        <v>24772.7</v>
      </c>
      <c r="E45" s="18">
        <f t="shared" si="2"/>
        <v>98.30436507936508</v>
      </c>
    </row>
    <row r="46" spans="1:6" ht="46.5" customHeight="1">
      <c r="A46" s="3" t="s">
        <v>144</v>
      </c>
      <c r="B46" s="13" t="s">
        <v>145</v>
      </c>
      <c r="C46" s="6">
        <f>C47</f>
        <v>3543</v>
      </c>
      <c r="D46" s="6">
        <f>D47</f>
        <v>4569.5</v>
      </c>
      <c r="E46" s="18">
        <f t="shared" si="2"/>
        <v>128.97262207169067</v>
      </c>
      <c r="F46" s="1"/>
    </row>
    <row r="47" spans="1:6" ht="51.75" customHeight="1">
      <c r="A47" s="3" t="s">
        <v>143</v>
      </c>
      <c r="B47" s="13" t="s">
        <v>142</v>
      </c>
      <c r="C47" s="6">
        <v>3543</v>
      </c>
      <c r="D47" s="6">
        <v>4569.5</v>
      </c>
      <c r="E47" s="18">
        <f t="shared" si="2"/>
        <v>128.97262207169067</v>
      </c>
      <c r="F47" s="1"/>
    </row>
    <row r="48" spans="1:6" ht="27" customHeight="1">
      <c r="A48" s="24" t="s">
        <v>82</v>
      </c>
      <c r="B48" s="25" t="s">
        <v>83</v>
      </c>
      <c r="C48" s="16">
        <f>C49</f>
        <v>10495</v>
      </c>
      <c r="D48" s="16">
        <f>D49</f>
        <v>8324</v>
      </c>
      <c r="E48" s="21">
        <f t="shared" si="2"/>
        <v>79.31395902810863</v>
      </c>
      <c r="F48" s="1"/>
    </row>
    <row r="49" spans="1:6" ht="50.25" customHeight="1">
      <c r="A49" s="3" t="s">
        <v>154</v>
      </c>
      <c r="B49" s="13" t="s">
        <v>155</v>
      </c>
      <c r="C49" s="6">
        <f>C50</f>
        <v>10495</v>
      </c>
      <c r="D49" s="6">
        <f>D50</f>
        <v>8324</v>
      </c>
      <c r="E49" s="18">
        <f t="shared" si="2"/>
        <v>79.31395902810863</v>
      </c>
      <c r="F49" s="1"/>
    </row>
    <row r="50" spans="1:6" ht="59.25" customHeight="1">
      <c r="A50" s="3" t="s">
        <v>84</v>
      </c>
      <c r="B50" s="13" t="s">
        <v>41</v>
      </c>
      <c r="C50" s="6">
        <v>10495</v>
      </c>
      <c r="D50" s="6">
        <v>8324</v>
      </c>
      <c r="E50" s="18">
        <f t="shared" si="2"/>
        <v>79.31395902810863</v>
      </c>
      <c r="F50" s="1"/>
    </row>
    <row r="51" spans="1:6" ht="81" customHeight="1">
      <c r="A51" s="24" t="s">
        <v>146</v>
      </c>
      <c r="B51" s="37" t="s">
        <v>147</v>
      </c>
      <c r="C51" s="16">
        <f>C52</f>
        <v>1505</v>
      </c>
      <c r="D51" s="16">
        <f>D52</f>
        <v>1709.8</v>
      </c>
      <c r="E51" s="17">
        <f t="shared" si="2"/>
        <v>113.6079734219269</v>
      </c>
      <c r="F51" s="1"/>
    </row>
    <row r="52" spans="1:6" ht="80.25" customHeight="1">
      <c r="A52" s="3" t="s">
        <v>148</v>
      </c>
      <c r="B52" s="38" t="s">
        <v>149</v>
      </c>
      <c r="C52" s="6">
        <f>C53</f>
        <v>1505</v>
      </c>
      <c r="D52" s="6">
        <f>D53</f>
        <v>1709.8</v>
      </c>
      <c r="E52" s="18">
        <f t="shared" si="2"/>
        <v>113.6079734219269</v>
      </c>
      <c r="F52" s="1"/>
    </row>
    <row r="53" spans="1:6" ht="82.5" customHeight="1">
      <c r="A53" s="3" t="s">
        <v>150</v>
      </c>
      <c r="B53" s="38" t="s">
        <v>151</v>
      </c>
      <c r="C53" s="6">
        <v>1505</v>
      </c>
      <c r="D53" s="6">
        <v>1709.8</v>
      </c>
      <c r="E53" s="18">
        <f t="shared" si="2"/>
        <v>113.6079734219269</v>
      </c>
      <c r="F53" s="1"/>
    </row>
    <row r="54" spans="1:6" ht="22.5" customHeight="1">
      <c r="A54" s="24" t="s">
        <v>17</v>
      </c>
      <c r="B54" s="25" t="s">
        <v>85</v>
      </c>
      <c r="C54" s="16">
        <f>C55</f>
        <v>1069</v>
      </c>
      <c r="D54" s="16">
        <f>D55</f>
        <v>63.7</v>
      </c>
      <c r="E54" s="17">
        <f aca="true" t="shared" si="3" ref="E54:E63">D54/C54*100</f>
        <v>5.958840037418148</v>
      </c>
      <c r="F54" s="1"/>
    </row>
    <row r="55" spans="1:6" ht="21" customHeight="1">
      <c r="A55" s="24" t="s">
        <v>31</v>
      </c>
      <c r="B55" s="25" t="s">
        <v>18</v>
      </c>
      <c r="C55" s="16">
        <f>C56+C57+C58+C59</f>
        <v>1069</v>
      </c>
      <c r="D55" s="16">
        <f>D56+D57+D58+D59</f>
        <v>63.7</v>
      </c>
      <c r="E55" s="17">
        <f t="shared" si="3"/>
        <v>5.958840037418148</v>
      </c>
      <c r="F55" s="1"/>
    </row>
    <row r="56" spans="1:6" ht="36.75" customHeight="1">
      <c r="A56" s="3" t="s">
        <v>86</v>
      </c>
      <c r="B56" s="13" t="s">
        <v>34</v>
      </c>
      <c r="C56" s="6">
        <v>41.4</v>
      </c>
      <c r="D56" s="6">
        <v>42.2</v>
      </c>
      <c r="E56" s="18">
        <f t="shared" si="3"/>
        <v>101.93236714975846</v>
      </c>
      <c r="F56" s="1"/>
    </row>
    <row r="57" spans="1:6" ht="33.75" customHeight="1">
      <c r="A57" s="3" t="s">
        <v>87</v>
      </c>
      <c r="B57" s="13" t="s">
        <v>35</v>
      </c>
      <c r="C57" s="6">
        <v>0</v>
      </c>
      <c r="D57" s="6">
        <v>0</v>
      </c>
      <c r="E57" s="18">
        <v>0</v>
      </c>
      <c r="F57" s="1"/>
    </row>
    <row r="58" spans="1:6" ht="35.25" customHeight="1">
      <c r="A58" s="3" t="s">
        <v>88</v>
      </c>
      <c r="B58" s="13" t="s">
        <v>36</v>
      </c>
      <c r="C58" s="6">
        <v>118.6</v>
      </c>
      <c r="D58" s="6">
        <v>0.2</v>
      </c>
      <c r="E58" s="18">
        <f t="shared" si="3"/>
        <v>0.16863406408094436</v>
      </c>
      <c r="F58" s="29"/>
    </row>
    <row r="59" spans="1:6" ht="35.25" customHeight="1">
      <c r="A59" s="3" t="s">
        <v>89</v>
      </c>
      <c r="B59" s="13" t="s">
        <v>37</v>
      </c>
      <c r="C59" s="6">
        <v>909</v>
      </c>
      <c r="D59" s="6">
        <v>21.3</v>
      </c>
      <c r="E59" s="18">
        <f t="shared" si="3"/>
        <v>2.3432343234323434</v>
      </c>
      <c r="F59" s="1"/>
    </row>
    <row r="60" spans="1:6" ht="35.25" customHeight="1">
      <c r="A60" s="24" t="s">
        <v>170</v>
      </c>
      <c r="B60" s="25" t="s">
        <v>177</v>
      </c>
      <c r="C60" s="16">
        <f aca="true" t="shared" si="4" ref="C60:D62">C61</f>
        <v>7.2</v>
      </c>
      <c r="D60" s="16">
        <f t="shared" si="4"/>
        <v>7.2</v>
      </c>
      <c r="E60" s="17">
        <f t="shared" si="3"/>
        <v>100</v>
      </c>
      <c r="F60" s="1"/>
    </row>
    <row r="61" spans="1:6" ht="35.25" customHeight="1">
      <c r="A61" s="24" t="s">
        <v>171</v>
      </c>
      <c r="B61" s="25" t="s">
        <v>172</v>
      </c>
      <c r="C61" s="16">
        <f t="shared" si="4"/>
        <v>7.2</v>
      </c>
      <c r="D61" s="16">
        <f t="shared" si="4"/>
        <v>7.2</v>
      </c>
      <c r="E61" s="16">
        <f>E62</f>
        <v>100</v>
      </c>
      <c r="F61" s="1"/>
    </row>
    <row r="62" spans="1:6" ht="21.75" customHeight="1">
      <c r="A62" s="3" t="s">
        <v>173</v>
      </c>
      <c r="B62" s="13" t="s">
        <v>174</v>
      </c>
      <c r="C62" s="6">
        <f t="shared" si="4"/>
        <v>7.2</v>
      </c>
      <c r="D62" s="6">
        <f t="shared" si="4"/>
        <v>7.2</v>
      </c>
      <c r="E62" s="18">
        <f t="shared" si="3"/>
        <v>100</v>
      </c>
      <c r="F62" s="1"/>
    </row>
    <row r="63" spans="1:6" ht="18.75" customHeight="1">
      <c r="A63" s="3" t="s">
        <v>175</v>
      </c>
      <c r="B63" s="13" t="s">
        <v>176</v>
      </c>
      <c r="C63" s="6">
        <v>7.2</v>
      </c>
      <c r="D63" s="6">
        <v>7.2</v>
      </c>
      <c r="E63" s="18">
        <f t="shared" si="3"/>
        <v>100</v>
      </c>
      <c r="F63" s="1"/>
    </row>
    <row r="64" spans="1:6" ht="33.75" customHeight="1">
      <c r="A64" s="15" t="s">
        <v>10</v>
      </c>
      <c r="B64" s="26" t="s">
        <v>19</v>
      </c>
      <c r="C64" s="16">
        <f>C65+C68</f>
        <v>11697.5</v>
      </c>
      <c r="D64" s="16">
        <f>D65+D68</f>
        <v>12540.6</v>
      </c>
      <c r="E64" s="17">
        <f aca="true" t="shared" si="5" ref="E64:E75">D64/C64*100</f>
        <v>107.20752297499465</v>
      </c>
      <c r="F64" s="1"/>
    </row>
    <row r="65" spans="1:6" ht="75.75" customHeight="1">
      <c r="A65" s="15" t="s">
        <v>90</v>
      </c>
      <c r="B65" s="26" t="s">
        <v>91</v>
      </c>
      <c r="C65" s="16">
        <f>C66</f>
        <v>7354.4</v>
      </c>
      <c r="D65" s="16">
        <f>D66</f>
        <v>7384.1</v>
      </c>
      <c r="E65" s="17">
        <f t="shared" si="5"/>
        <v>100.40383987816818</v>
      </c>
      <c r="F65" s="1"/>
    </row>
    <row r="66" spans="1:6" ht="87.75" customHeight="1">
      <c r="A66" s="14" t="s">
        <v>93</v>
      </c>
      <c r="B66" s="41" t="s">
        <v>94</v>
      </c>
      <c r="C66" s="5">
        <f>C67</f>
        <v>7354.4</v>
      </c>
      <c r="D66" s="5">
        <f>D67</f>
        <v>7384.1</v>
      </c>
      <c r="E66" s="18">
        <f t="shared" si="5"/>
        <v>100.40383987816818</v>
      </c>
      <c r="F66" s="1"/>
    </row>
    <row r="67" spans="1:6" ht="88.5" customHeight="1">
      <c r="A67" s="3" t="s">
        <v>92</v>
      </c>
      <c r="B67" s="41" t="s">
        <v>57</v>
      </c>
      <c r="C67" s="6">
        <v>7354.4</v>
      </c>
      <c r="D67" s="6">
        <v>7384.1</v>
      </c>
      <c r="E67" s="18">
        <f t="shared" si="5"/>
        <v>100.40383987816818</v>
      </c>
      <c r="F67" s="1"/>
    </row>
    <row r="68" spans="1:6" ht="36" customHeight="1">
      <c r="A68" s="24" t="s">
        <v>95</v>
      </c>
      <c r="B68" s="31" t="s">
        <v>179</v>
      </c>
      <c r="C68" s="16">
        <f>C69</f>
        <v>4343.1</v>
      </c>
      <c r="D68" s="16">
        <f>D69</f>
        <v>5156.5</v>
      </c>
      <c r="E68" s="17">
        <f t="shared" si="5"/>
        <v>118.72855794248348</v>
      </c>
      <c r="F68" s="1"/>
    </row>
    <row r="69" spans="1:6" ht="39" customHeight="1">
      <c r="A69" s="3" t="s">
        <v>96</v>
      </c>
      <c r="B69" s="41" t="s">
        <v>97</v>
      </c>
      <c r="C69" s="6">
        <f>C70</f>
        <v>4343.1</v>
      </c>
      <c r="D69" s="6">
        <f>D70</f>
        <v>5156.5</v>
      </c>
      <c r="E69" s="18">
        <f t="shared" si="5"/>
        <v>118.72855794248348</v>
      </c>
      <c r="F69" s="1"/>
    </row>
    <row r="70" spans="1:6" ht="51.75" customHeight="1">
      <c r="A70" s="3" t="s">
        <v>27</v>
      </c>
      <c r="B70" s="13" t="s">
        <v>227</v>
      </c>
      <c r="C70" s="6">
        <v>4343.1</v>
      </c>
      <c r="D70" s="6">
        <v>5156.5</v>
      </c>
      <c r="E70" s="18">
        <f t="shared" si="5"/>
        <v>118.72855794248348</v>
      </c>
      <c r="F70" s="29"/>
    </row>
    <row r="71" spans="1:6" ht="27" customHeight="1">
      <c r="A71" s="24" t="s">
        <v>20</v>
      </c>
      <c r="B71" s="25" t="s">
        <v>21</v>
      </c>
      <c r="C71" s="16">
        <f>C72</f>
        <v>1775</v>
      </c>
      <c r="D71" s="16">
        <f>D72</f>
        <v>1985.4</v>
      </c>
      <c r="E71" s="17">
        <f t="shared" si="5"/>
        <v>111.85352112676057</v>
      </c>
      <c r="F71" s="1"/>
    </row>
    <row r="72" spans="1:6" ht="46.5" customHeight="1">
      <c r="A72" s="24" t="s">
        <v>98</v>
      </c>
      <c r="B72" s="25" t="s">
        <v>99</v>
      </c>
      <c r="C72" s="16">
        <f>C73</f>
        <v>1775</v>
      </c>
      <c r="D72" s="16">
        <f>D73</f>
        <v>1985.4</v>
      </c>
      <c r="E72" s="17">
        <f t="shared" si="5"/>
        <v>111.85352112676057</v>
      </c>
      <c r="F72" s="1"/>
    </row>
    <row r="73" spans="1:6" ht="46.5" customHeight="1">
      <c r="A73" s="3" t="s">
        <v>100</v>
      </c>
      <c r="B73" s="13" t="s">
        <v>42</v>
      </c>
      <c r="C73" s="6">
        <v>1775</v>
      </c>
      <c r="D73" s="6">
        <v>1985.4</v>
      </c>
      <c r="E73" s="18">
        <f t="shared" si="5"/>
        <v>111.85352112676057</v>
      </c>
      <c r="F73" s="1"/>
    </row>
    <row r="74" spans="1:6" ht="31.5" customHeight="1">
      <c r="A74" s="24" t="s">
        <v>11</v>
      </c>
      <c r="B74" s="25" t="s">
        <v>101</v>
      </c>
      <c r="C74" s="16">
        <f>C75+C78+C79+C82+C84+C89+C90+C92+C94+C96+C97+C99</f>
        <v>7734.299999999999</v>
      </c>
      <c r="D74" s="16">
        <f>D75+D78+D79+D82+D84+D89+D90+D92+D94+D96+D97+D99</f>
        <v>8914</v>
      </c>
      <c r="E74" s="17">
        <f t="shared" si="5"/>
        <v>115.25283477496349</v>
      </c>
      <c r="F74" s="1"/>
    </row>
    <row r="75" spans="1:6" ht="36" customHeight="1">
      <c r="A75" s="24" t="s">
        <v>102</v>
      </c>
      <c r="B75" s="25" t="s">
        <v>103</v>
      </c>
      <c r="C75" s="16">
        <f>C76+C77</f>
        <v>255</v>
      </c>
      <c r="D75" s="16">
        <f>D76+D77</f>
        <v>314.09999999999997</v>
      </c>
      <c r="E75" s="17">
        <f t="shared" si="5"/>
        <v>123.17647058823529</v>
      </c>
      <c r="F75" s="29"/>
    </row>
    <row r="76" spans="1:6" ht="71.25" customHeight="1">
      <c r="A76" s="11" t="s">
        <v>152</v>
      </c>
      <c r="B76" s="30" t="s">
        <v>199</v>
      </c>
      <c r="C76" s="5">
        <v>232</v>
      </c>
      <c r="D76" s="5">
        <v>290.4</v>
      </c>
      <c r="E76" s="18">
        <f aca="true" t="shared" si="6" ref="E76:E88">D76/C76*100</f>
        <v>125.17241379310344</v>
      </c>
      <c r="F76" s="1"/>
    </row>
    <row r="77" spans="1:6" ht="51" customHeight="1">
      <c r="A77" s="11" t="s">
        <v>105</v>
      </c>
      <c r="B77" s="4" t="s">
        <v>53</v>
      </c>
      <c r="C77" s="5">
        <v>23</v>
      </c>
      <c r="D77" s="5">
        <v>23.7</v>
      </c>
      <c r="E77" s="18">
        <f t="shared" si="6"/>
        <v>103.04347826086956</v>
      </c>
      <c r="F77" s="1"/>
    </row>
    <row r="78" spans="1:6" ht="64.5" customHeight="1">
      <c r="A78" s="24" t="s">
        <v>104</v>
      </c>
      <c r="B78" s="26" t="s">
        <v>49</v>
      </c>
      <c r="C78" s="20">
        <v>140</v>
      </c>
      <c r="D78" s="20">
        <v>140.5</v>
      </c>
      <c r="E78" s="17">
        <f t="shared" si="6"/>
        <v>100.35714285714286</v>
      </c>
      <c r="F78" s="1"/>
    </row>
    <row r="79" spans="1:6" ht="63" customHeight="1">
      <c r="A79" s="42" t="s">
        <v>32</v>
      </c>
      <c r="B79" s="26" t="s">
        <v>38</v>
      </c>
      <c r="C79" s="16">
        <f>C80+C81</f>
        <v>560</v>
      </c>
      <c r="D79" s="16">
        <f>D80+D81</f>
        <v>625.5</v>
      </c>
      <c r="E79" s="17">
        <f t="shared" si="6"/>
        <v>111.69642857142857</v>
      </c>
      <c r="F79" s="1"/>
    </row>
    <row r="80" spans="1:6" ht="52.5" customHeight="1">
      <c r="A80" s="43" t="s">
        <v>156</v>
      </c>
      <c r="B80" s="4" t="s">
        <v>157</v>
      </c>
      <c r="C80" s="6">
        <v>560</v>
      </c>
      <c r="D80" s="6">
        <v>625.5</v>
      </c>
      <c r="E80" s="18">
        <f t="shared" si="6"/>
        <v>111.69642857142857</v>
      </c>
      <c r="F80" s="1"/>
    </row>
    <row r="81" spans="1:6" ht="63" customHeight="1">
      <c r="A81" s="43" t="s">
        <v>168</v>
      </c>
      <c r="B81" s="4" t="s">
        <v>169</v>
      </c>
      <c r="C81" s="6">
        <v>0</v>
      </c>
      <c r="D81" s="6">
        <v>0</v>
      </c>
      <c r="E81" s="18">
        <v>0</v>
      </c>
      <c r="F81" s="1"/>
    </row>
    <row r="82" spans="1:6" ht="63" customHeight="1">
      <c r="A82" s="42" t="s">
        <v>128</v>
      </c>
      <c r="B82" s="26" t="s">
        <v>130</v>
      </c>
      <c r="C82" s="16">
        <f>C83</f>
        <v>164</v>
      </c>
      <c r="D82" s="16">
        <f>D83</f>
        <v>197.3</v>
      </c>
      <c r="E82" s="17">
        <f t="shared" si="6"/>
        <v>120.3048780487805</v>
      </c>
      <c r="F82" s="1"/>
    </row>
    <row r="83" spans="1:6" ht="63" customHeight="1">
      <c r="A83" s="43" t="s">
        <v>129</v>
      </c>
      <c r="B83" s="4" t="s">
        <v>131</v>
      </c>
      <c r="C83" s="6">
        <v>164</v>
      </c>
      <c r="D83" s="6">
        <v>197.3</v>
      </c>
      <c r="E83" s="18">
        <f t="shared" si="6"/>
        <v>120.3048780487805</v>
      </c>
      <c r="F83" s="1"/>
    </row>
    <row r="84" spans="1:6" ht="94.5" customHeight="1">
      <c r="A84" s="24" t="s">
        <v>106</v>
      </c>
      <c r="B84" s="37" t="s">
        <v>158</v>
      </c>
      <c r="C84" s="16">
        <f>C85+C86+C88</f>
        <v>360</v>
      </c>
      <c r="D84" s="16">
        <f>D85+D86+D88</f>
        <v>379.5</v>
      </c>
      <c r="E84" s="16">
        <f>E85+E86+E88</f>
        <v>308.9848819670981</v>
      </c>
      <c r="F84" s="1"/>
    </row>
    <row r="85" spans="1:6" ht="33.75" customHeight="1">
      <c r="A85" s="3" t="s">
        <v>28</v>
      </c>
      <c r="B85" s="13" t="s">
        <v>22</v>
      </c>
      <c r="C85" s="6">
        <v>221</v>
      </c>
      <c r="D85" s="6">
        <v>240</v>
      </c>
      <c r="E85" s="18">
        <f t="shared" si="6"/>
        <v>108.5972850678733</v>
      </c>
      <c r="F85" s="1"/>
    </row>
    <row r="86" spans="1:6" ht="33.75" customHeight="1">
      <c r="A86" s="3" t="s">
        <v>107</v>
      </c>
      <c r="B86" s="13" t="s">
        <v>56</v>
      </c>
      <c r="C86" s="6">
        <v>129</v>
      </c>
      <c r="D86" s="6">
        <v>129.5</v>
      </c>
      <c r="E86" s="18">
        <f t="shared" si="6"/>
        <v>100.3875968992248</v>
      </c>
      <c r="F86" s="1"/>
    </row>
    <row r="87" spans="1:6" ht="33.75" customHeight="1">
      <c r="A87" s="24" t="s">
        <v>214</v>
      </c>
      <c r="B87" s="25" t="s">
        <v>228</v>
      </c>
      <c r="C87" s="16">
        <f>C88</f>
        <v>10</v>
      </c>
      <c r="D87" s="16">
        <f>D88</f>
        <v>10</v>
      </c>
      <c r="E87" s="16">
        <f>E88</f>
        <v>100</v>
      </c>
      <c r="F87" s="1"/>
    </row>
    <row r="88" spans="1:6" ht="53.25" customHeight="1">
      <c r="A88" s="3" t="s">
        <v>208</v>
      </c>
      <c r="B88" s="13" t="s">
        <v>213</v>
      </c>
      <c r="C88" s="6">
        <v>10</v>
      </c>
      <c r="D88" s="6">
        <v>10</v>
      </c>
      <c r="E88" s="18">
        <f t="shared" si="6"/>
        <v>100</v>
      </c>
      <c r="F88" s="1"/>
    </row>
    <row r="89" spans="1:6" ht="51.75" customHeight="1">
      <c r="A89" s="24" t="s">
        <v>29</v>
      </c>
      <c r="B89" s="26" t="s">
        <v>39</v>
      </c>
      <c r="C89" s="16">
        <v>740.2</v>
      </c>
      <c r="D89" s="16">
        <v>840</v>
      </c>
      <c r="E89" s="17">
        <f aca="true" t="shared" si="7" ref="E89:E100">D89/C89*100</f>
        <v>113.48284247500675</v>
      </c>
      <c r="F89" s="1"/>
    </row>
    <row r="90" spans="1:6" ht="36" customHeight="1">
      <c r="A90" s="24" t="s">
        <v>109</v>
      </c>
      <c r="B90" s="27" t="s">
        <v>110</v>
      </c>
      <c r="C90" s="16">
        <f>C91</f>
        <v>7.5</v>
      </c>
      <c r="D90" s="16">
        <f>D91</f>
        <v>7.5</v>
      </c>
      <c r="E90" s="17">
        <f t="shared" si="7"/>
        <v>100</v>
      </c>
      <c r="F90" s="1"/>
    </row>
    <row r="91" spans="1:6" ht="36.75" customHeight="1">
      <c r="A91" s="3" t="s">
        <v>108</v>
      </c>
      <c r="B91" s="12" t="s">
        <v>50</v>
      </c>
      <c r="C91" s="5">
        <v>7.5</v>
      </c>
      <c r="D91" s="5">
        <v>7.5</v>
      </c>
      <c r="E91" s="18">
        <f t="shared" si="7"/>
        <v>100</v>
      </c>
      <c r="F91" s="1"/>
    </row>
    <row r="92" spans="1:6" ht="48" customHeight="1">
      <c r="A92" s="24" t="s">
        <v>209</v>
      </c>
      <c r="B92" s="27" t="s">
        <v>210</v>
      </c>
      <c r="C92" s="20">
        <f>C93</f>
        <v>36</v>
      </c>
      <c r="D92" s="20">
        <f>D93</f>
        <v>36.1</v>
      </c>
      <c r="E92" s="20">
        <f>E93</f>
        <v>100.27777777777777</v>
      </c>
      <c r="F92" s="1"/>
    </row>
    <row r="93" spans="1:6" ht="54" customHeight="1">
      <c r="A93" s="3" t="s">
        <v>211</v>
      </c>
      <c r="B93" s="12" t="s">
        <v>212</v>
      </c>
      <c r="C93" s="5">
        <v>36</v>
      </c>
      <c r="D93" s="5">
        <v>36.1</v>
      </c>
      <c r="E93" s="18">
        <f>D93/C93*100</f>
        <v>100.27777777777777</v>
      </c>
      <c r="F93" s="1"/>
    </row>
    <row r="94" spans="1:6" ht="69.75" customHeight="1">
      <c r="A94" s="24" t="s">
        <v>195</v>
      </c>
      <c r="B94" s="27" t="s">
        <v>196</v>
      </c>
      <c r="C94" s="20">
        <f>C95</f>
        <v>188.4</v>
      </c>
      <c r="D94" s="20">
        <f>D95</f>
        <v>189.2</v>
      </c>
      <c r="E94" s="17">
        <f>D94/C94*100</f>
        <v>100.42462845010616</v>
      </c>
      <c r="F94" s="1"/>
    </row>
    <row r="95" spans="1:6" ht="69.75" customHeight="1">
      <c r="A95" s="3" t="s">
        <v>187</v>
      </c>
      <c r="B95" s="12" t="s">
        <v>191</v>
      </c>
      <c r="C95" s="5">
        <v>188.4</v>
      </c>
      <c r="D95" s="5">
        <v>189.2</v>
      </c>
      <c r="E95" s="18">
        <f>D95/C95*100</f>
        <v>100.42462845010616</v>
      </c>
      <c r="F95" s="1"/>
    </row>
    <row r="96" spans="1:6" ht="66" customHeight="1">
      <c r="A96" s="24" t="s">
        <v>111</v>
      </c>
      <c r="B96" s="27" t="s">
        <v>51</v>
      </c>
      <c r="C96" s="20">
        <v>379</v>
      </c>
      <c r="D96" s="20">
        <v>388</v>
      </c>
      <c r="E96" s="17">
        <f t="shared" si="7"/>
        <v>102.37467018469657</v>
      </c>
      <c r="F96" s="29">
        <v>387970.71</v>
      </c>
    </row>
    <row r="97" spans="1:6" ht="81.75" customHeight="1">
      <c r="A97" s="24" t="s">
        <v>197</v>
      </c>
      <c r="B97" s="32" t="s">
        <v>198</v>
      </c>
      <c r="C97" s="20">
        <f>C98</f>
        <v>1057.1</v>
      </c>
      <c r="D97" s="20">
        <f>D98</f>
        <v>1791.3</v>
      </c>
      <c r="E97" s="17">
        <f t="shared" si="7"/>
        <v>169.45416706082682</v>
      </c>
      <c r="F97" s="29"/>
    </row>
    <row r="98" spans="1:6" ht="88.5" customHeight="1">
      <c r="A98" s="3" t="s">
        <v>188</v>
      </c>
      <c r="B98" s="33" t="s">
        <v>192</v>
      </c>
      <c r="C98" s="5">
        <v>1057.1</v>
      </c>
      <c r="D98" s="5">
        <v>1791.3</v>
      </c>
      <c r="E98" s="18">
        <f t="shared" si="7"/>
        <v>169.45416706082682</v>
      </c>
      <c r="F98" s="29"/>
    </row>
    <row r="99" spans="1:6" ht="36" customHeight="1">
      <c r="A99" s="24" t="s">
        <v>112</v>
      </c>
      <c r="B99" s="25" t="s">
        <v>113</v>
      </c>
      <c r="C99" s="16">
        <f>C100</f>
        <v>3847.1</v>
      </c>
      <c r="D99" s="16">
        <f>D100</f>
        <v>4005</v>
      </c>
      <c r="E99" s="17">
        <f t="shared" si="7"/>
        <v>104.10439031998129</v>
      </c>
      <c r="F99" s="1"/>
    </row>
    <row r="100" spans="1:6" ht="41.25" customHeight="1">
      <c r="A100" s="3" t="s">
        <v>114</v>
      </c>
      <c r="B100" s="13" t="s">
        <v>33</v>
      </c>
      <c r="C100" s="6">
        <v>3847.1</v>
      </c>
      <c r="D100" s="6">
        <v>4005</v>
      </c>
      <c r="E100" s="18">
        <f t="shared" si="7"/>
        <v>104.10439031998129</v>
      </c>
      <c r="F100" s="1"/>
    </row>
    <row r="101" spans="1:6" ht="24" customHeight="1">
      <c r="A101" s="24" t="s">
        <v>115</v>
      </c>
      <c r="B101" s="25" t="s">
        <v>23</v>
      </c>
      <c r="C101" s="16">
        <f>C102+C104</f>
        <v>288.5</v>
      </c>
      <c r="D101" s="16">
        <f>D102+D104</f>
        <v>320.4</v>
      </c>
      <c r="E101" s="18">
        <v>0</v>
      </c>
      <c r="F101" s="1"/>
    </row>
    <row r="102" spans="1:6" ht="24" customHeight="1">
      <c r="A102" s="24" t="s">
        <v>116</v>
      </c>
      <c r="B102" s="25" t="s">
        <v>117</v>
      </c>
      <c r="C102" s="16">
        <f>C103</f>
        <v>0</v>
      </c>
      <c r="D102" s="16">
        <f>D103</f>
        <v>30</v>
      </c>
      <c r="E102" s="17">
        <v>0</v>
      </c>
      <c r="F102" s="1"/>
    </row>
    <row r="103" spans="1:6" ht="36.75" customHeight="1">
      <c r="A103" s="3" t="s">
        <v>118</v>
      </c>
      <c r="B103" s="13" t="s">
        <v>24</v>
      </c>
      <c r="C103" s="6">
        <v>0</v>
      </c>
      <c r="D103" s="6">
        <v>30</v>
      </c>
      <c r="E103" s="18">
        <v>0</v>
      </c>
      <c r="F103" s="1"/>
    </row>
    <row r="104" spans="1:6" ht="36.75" customHeight="1">
      <c r="A104" s="24" t="s">
        <v>189</v>
      </c>
      <c r="B104" s="25" t="s">
        <v>193</v>
      </c>
      <c r="C104" s="16">
        <f>C105</f>
        <v>288.5</v>
      </c>
      <c r="D104" s="16">
        <f>D105</f>
        <v>290.4</v>
      </c>
      <c r="E104" s="17">
        <v>0</v>
      </c>
      <c r="F104" s="1"/>
    </row>
    <row r="105" spans="1:6" ht="36.75" customHeight="1">
      <c r="A105" s="3" t="s">
        <v>190</v>
      </c>
      <c r="B105" s="13" t="s">
        <v>194</v>
      </c>
      <c r="C105" s="6">
        <v>288.5</v>
      </c>
      <c r="D105" s="6">
        <v>290.4</v>
      </c>
      <c r="E105" s="18">
        <f>D105/C105*100</f>
        <v>100.6585788561525</v>
      </c>
      <c r="F105" s="1"/>
    </row>
    <row r="106" spans="1:5" ht="18.75" customHeight="1">
      <c r="A106" s="15" t="s">
        <v>12</v>
      </c>
      <c r="B106" s="36" t="s">
        <v>13</v>
      </c>
      <c r="C106" s="82">
        <f>C107+C112+C114+C116</f>
        <v>699973.1999999998</v>
      </c>
      <c r="D106" s="16">
        <f>D107+D112+D114+D116</f>
        <v>674393.1000000001</v>
      </c>
      <c r="E106" s="17">
        <f aca="true" t="shared" si="8" ref="E106:E118">D106/C106*100</f>
        <v>96.34556008715765</v>
      </c>
    </row>
    <row r="107" spans="1:5" ht="34.5" customHeight="1">
      <c r="A107" s="15" t="s">
        <v>25</v>
      </c>
      <c r="B107" s="36" t="s">
        <v>222</v>
      </c>
      <c r="C107" s="82">
        <f>C108+C110+C109+C111</f>
        <v>696840.5999999999</v>
      </c>
      <c r="D107" s="82">
        <f>D108+D110+D109+D111</f>
        <v>671287.6000000001</v>
      </c>
      <c r="E107" s="17">
        <f t="shared" si="8"/>
        <v>96.33302077978813</v>
      </c>
    </row>
    <row r="108" spans="1:7" s="54" customFormat="1" ht="15.75" customHeight="1">
      <c r="A108" s="3" t="s">
        <v>201</v>
      </c>
      <c r="B108" s="81" t="s">
        <v>229</v>
      </c>
      <c r="C108" s="83">
        <v>41218.2</v>
      </c>
      <c r="D108" s="83">
        <v>41218.2</v>
      </c>
      <c r="E108" s="59">
        <f t="shared" si="8"/>
        <v>100</v>
      </c>
      <c r="G108" s="60"/>
    </row>
    <row r="109" spans="1:7" s="54" customFormat="1" ht="31.5" customHeight="1">
      <c r="A109" s="3" t="s">
        <v>202</v>
      </c>
      <c r="B109" s="10" t="s">
        <v>223</v>
      </c>
      <c r="C109" s="83">
        <v>273772.6</v>
      </c>
      <c r="D109" s="83">
        <v>256072.2</v>
      </c>
      <c r="E109" s="59">
        <f t="shared" si="8"/>
        <v>93.53463421832573</v>
      </c>
      <c r="G109" s="60"/>
    </row>
    <row r="110" spans="1:5" s="54" customFormat="1" ht="30.75" customHeight="1">
      <c r="A110" s="3" t="s">
        <v>203</v>
      </c>
      <c r="B110" s="10" t="s">
        <v>224</v>
      </c>
      <c r="C110" s="83">
        <v>372397.1</v>
      </c>
      <c r="D110" s="83">
        <v>371990.7</v>
      </c>
      <c r="E110" s="59">
        <f t="shared" si="8"/>
        <v>99.89086918238624</v>
      </c>
    </row>
    <row r="111" spans="1:5" s="54" customFormat="1" ht="18.75" customHeight="1">
      <c r="A111" s="3" t="s">
        <v>204</v>
      </c>
      <c r="B111" s="10" t="s">
        <v>15</v>
      </c>
      <c r="C111" s="83">
        <v>9452.7</v>
      </c>
      <c r="D111" s="83">
        <v>2006.5</v>
      </c>
      <c r="E111" s="59">
        <f t="shared" si="8"/>
        <v>21.2267394501042</v>
      </c>
    </row>
    <row r="112" spans="1:5" s="54" customFormat="1" ht="18.75" customHeight="1">
      <c r="A112" s="24" t="s">
        <v>215</v>
      </c>
      <c r="B112" s="36" t="s">
        <v>216</v>
      </c>
      <c r="C112" s="84">
        <f>C113</f>
        <v>1000</v>
      </c>
      <c r="D112" s="84">
        <f>D113</f>
        <v>1000</v>
      </c>
      <c r="E112" s="20">
        <f>E113</f>
        <v>100</v>
      </c>
    </row>
    <row r="113" spans="1:5" s="54" customFormat="1" ht="34.5" customHeight="1">
      <c r="A113" s="3" t="s">
        <v>217</v>
      </c>
      <c r="B113" s="10" t="s">
        <v>225</v>
      </c>
      <c r="C113" s="83">
        <v>1000</v>
      </c>
      <c r="D113" s="83">
        <v>1000</v>
      </c>
      <c r="E113" s="59">
        <f t="shared" si="8"/>
        <v>100</v>
      </c>
    </row>
    <row r="114" spans="1:5" s="54" customFormat="1" ht="15" customHeight="1">
      <c r="A114" s="15" t="s">
        <v>184</v>
      </c>
      <c r="B114" s="61" t="s">
        <v>26</v>
      </c>
      <c r="C114" s="82">
        <f>C115</f>
        <v>2132.6</v>
      </c>
      <c r="D114" s="82">
        <f>D115</f>
        <v>2132.6</v>
      </c>
      <c r="E114" s="17">
        <f t="shared" si="8"/>
        <v>100</v>
      </c>
    </row>
    <row r="115" spans="1:5" s="54" customFormat="1" ht="16.5" customHeight="1">
      <c r="A115" s="14" t="s">
        <v>185</v>
      </c>
      <c r="B115" s="62" t="s">
        <v>186</v>
      </c>
      <c r="C115" s="85">
        <v>2132.6</v>
      </c>
      <c r="D115" s="85">
        <v>2132.6</v>
      </c>
      <c r="E115" s="18">
        <f>D115/C115*100</f>
        <v>100</v>
      </c>
    </row>
    <row r="116" spans="1:5" s="54" customFormat="1" ht="34.5" customHeight="1">
      <c r="A116" s="15" t="s">
        <v>218</v>
      </c>
      <c r="B116" s="26" t="s">
        <v>219</v>
      </c>
      <c r="C116" s="82">
        <f>C117</f>
        <v>0</v>
      </c>
      <c r="D116" s="82">
        <v>-27.1</v>
      </c>
      <c r="E116" s="16">
        <f>E117</f>
        <v>0</v>
      </c>
    </row>
    <row r="117" spans="1:5" s="54" customFormat="1" ht="49.5" customHeight="1">
      <c r="A117" s="72" t="s">
        <v>220</v>
      </c>
      <c r="B117" s="4" t="s">
        <v>221</v>
      </c>
      <c r="C117" s="85">
        <v>0</v>
      </c>
      <c r="D117" s="85">
        <v>-27.1</v>
      </c>
      <c r="E117" s="18"/>
    </row>
    <row r="118" spans="1:7" s="60" customFormat="1" ht="15.75" customHeight="1">
      <c r="A118" s="63"/>
      <c r="B118" s="64" t="s">
        <v>14</v>
      </c>
      <c r="C118" s="65">
        <f>C6+C106</f>
        <v>1036902.5999999999</v>
      </c>
      <c r="D118" s="65">
        <f>D6+D106</f>
        <v>1019712.4000000001</v>
      </c>
      <c r="E118" s="21">
        <f t="shared" si="8"/>
        <v>98.34215865598179</v>
      </c>
      <c r="F118" s="66"/>
      <c r="G118" s="66"/>
    </row>
    <row r="119" spans="1:4" ht="15.75">
      <c r="A119" s="67"/>
      <c r="B119" s="68"/>
      <c r="C119" s="69"/>
      <c r="D119" s="70"/>
    </row>
    <row r="120" spans="1:4" ht="15.75">
      <c r="A120" s="67"/>
      <c r="B120" s="71"/>
      <c r="C120" s="69"/>
      <c r="D120" s="70"/>
    </row>
    <row r="121" ht="15.75">
      <c r="B121" s="1"/>
    </row>
    <row r="123" ht="15.75">
      <c r="B123" s="1"/>
    </row>
  </sheetData>
  <sheetProtection/>
  <mergeCells count="5">
    <mergeCell ref="H5:I5"/>
    <mergeCell ref="A2:E2"/>
    <mergeCell ref="A3:D3"/>
    <mergeCell ref="C1:E1"/>
    <mergeCell ref="F5:G5"/>
  </mergeCells>
  <printOptions/>
  <pageMargins left="0.3937007874015748" right="0.17" top="0.3937007874015748" bottom="0.3937007874015748" header="0.3937007874015748" footer="0.3937007874015748"/>
  <pageSetup horizontalDpi="600" verticalDpi="600" orientation="portrait" paperSize="9" scale="71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2019-01-24T02:02:04Z</cp:lastPrinted>
  <dcterms:created xsi:type="dcterms:W3CDTF">2004-09-13T11:01:37Z</dcterms:created>
  <dcterms:modified xsi:type="dcterms:W3CDTF">2019-05-30T13:23:12Z</dcterms:modified>
  <cp:category/>
  <cp:version/>
  <cp:contentType/>
  <cp:contentStatus/>
</cp:coreProperties>
</file>