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17400" windowHeight="11190"/>
  </bookViews>
  <sheets>
    <sheet name="Форма 2" sheetId="1" r:id="rId1"/>
  </sheets>
  <definedNames>
    <definedName name="_xlnm.Print_Area" localSheetId="0">'Форма 2'!$A$1:$AA$26</definedName>
  </definedNames>
  <calcPr calcId="114210"/>
</workbook>
</file>

<file path=xl/calcChain.xml><?xml version="1.0" encoding="utf-8"?>
<calcChain xmlns="http://schemas.openxmlformats.org/spreadsheetml/2006/main">
  <c r="S18" i="1"/>
  <c r="O18"/>
  <c r="D18"/>
  <c r="G18"/>
  <c r="N18"/>
  <c r="M18"/>
  <c r="C18"/>
  <c r="X21"/>
  <c r="N21"/>
  <c r="M21"/>
  <c r="AA23"/>
  <c r="Z23"/>
  <c r="Y23"/>
  <c r="X23"/>
  <c r="W23"/>
  <c r="V23"/>
  <c r="U23"/>
  <c r="T23"/>
  <c r="S23"/>
  <c r="R23"/>
  <c r="Q23"/>
  <c r="P23"/>
  <c r="L23"/>
  <c r="K23"/>
  <c r="J23"/>
  <c r="I23"/>
  <c r="H23"/>
  <c r="G23"/>
  <c r="F23"/>
  <c r="C23"/>
  <c r="AA21"/>
  <c r="Z21"/>
  <c r="Y21"/>
  <c r="W21"/>
  <c r="V21"/>
  <c r="U21"/>
  <c r="T21"/>
  <c r="R21"/>
  <c r="Q21"/>
  <c r="P21"/>
  <c r="L21"/>
  <c r="K21"/>
  <c r="J21"/>
  <c r="I21"/>
  <c r="H21"/>
  <c r="F21"/>
  <c r="C21"/>
  <c r="O20"/>
  <c r="D20"/>
  <c r="N20"/>
  <c r="E20"/>
  <c r="M20"/>
  <c r="AA19"/>
  <c r="Z19"/>
  <c r="Y19"/>
  <c r="X19"/>
  <c r="W19"/>
  <c r="V19"/>
  <c r="U19"/>
  <c r="T19"/>
  <c r="S19"/>
  <c r="R19"/>
  <c r="Q19"/>
  <c r="P19"/>
  <c r="L19"/>
  <c r="K19"/>
  <c r="J19"/>
  <c r="I19"/>
  <c r="H19"/>
  <c r="G19"/>
  <c r="F19"/>
  <c r="C19"/>
  <c r="F18"/>
  <c r="H18"/>
  <c r="J18"/>
  <c r="L18"/>
  <c r="Q18"/>
  <c r="U18"/>
  <c r="W18"/>
  <c r="Y18"/>
  <c r="AA18"/>
  <c r="I18"/>
  <c r="K18"/>
  <c r="P18"/>
  <c r="R18"/>
  <c r="T18"/>
  <c r="V18"/>
  <c r="X18"/>
  <c r="Z18"/>
  <c r="E21"/>
  <c r="N19"/>
  <c r="N23"/>
  <c r="M23"/>
  <c r="E19"/>
  <c r="O23"/>
  <c r="D19"/>
  <c r="O19"/>
  <c r="M19"/>
  <c r="E23"/>
  <c r="D23"/>
  <c r="E18"/>
</calcChain>
</file>

<file path=xl/sharedStrings.xml><?xml version="1.0" encoding="utf-8"?>
<sst xmlns="http://schemas.openxmlformats.org/spreadsheetml/2006/main" count="85" uniqueCount="41">
  <si>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</si>
  <si>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</si>
  <si>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</si>
  <si>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</si>
  <si>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</si>
  <si>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</si>
  <si>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</si>
  <si>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</si>
  <si>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</si>
  <si>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</si>
  <si>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</si>
  <si>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</si>
  <si>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</si>
  <si>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</si>
  <si>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</si>
  <si>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</si>
  <si>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</si>
  <si>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</si>
  <si>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</si>
  <si>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</si>
  <si>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</si>
  <si>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</si>
  <si>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</si>
  <si>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</si>
  <si>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</si>
  <si>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</si>
  <si>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</si>
  <si>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Всего по этапу 2019 года</t>
  </si>
  <si>
    <t>Всего по этапу 2021 года</t>
  </si>
  <si>
    <t>Всего по этапу 2024 года</t>
  </si>
  <si>
    <t>№</t>
  </si>
  <si>
    <t>в том числе:</t>
  </si>
  <si>
    <t>всего</t>
  </si>
  <si>
    <t>дальнейшее использование приобретенных 
(построенных) жилых помещений</t>
  </si>
  <si>
    <t>План</t>
  </si>
  <si>
    <t>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</si>
  <si>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1.</t>
  </si>
  <si>
    <t xml:space="preserve">Город Ливны </t>
  </si>
  <si>
    <t>Всего по программе переселения, в рамках которой предусмотрено финансирование за счет средств Фонда. в т. ч.:</t>
  </si>
  <si>
    <t xml:space="preserve">«Приложение 2
к муниципальной программе
«Переселение граждан,
проживающих  на территории города
Ливны,
из аварийного жилищного фонда»
на 2019–2025 годы»
</t>
  </si>
  <si>
    <t>2 300 453, 31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</si>
</sst>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sz val="10"/>
      <color indexed="8"/>
      <name val="Arial Cy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 readingOrder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7"/>
  <sheetViews>
    <sheetView tabSelected="1" view="pageBreakPreview" topLeftCell="E13" zoomScale="60" zoomScaleNormal="70" workbookViewId="0">
      <selection activeCell="R21" sqref="R21"/>
    </sheetView>
  </sheetViews>
  <sheetFormatPr defaultRowHeight="15.75"/>
  <cols>
    <col min="1" max="1" width="6.140625" style="2" customWidth="1"/>
    <col min="2" max="2" width="37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7" width="22.28515625" style="2" customWidth="1"/>
    <col min="8" max="8" width="14" style="2" customWidth="1"/>
    <col min="9" max="9" width="16.140625" style="2" customWidth="1"/>
    <col min="10" max="10" width="11.42578125" style="2" customWidth="1"/>
    <col min="11" max="11" width="16.42578125" style="2" customWidth="1"/>
    <col min="12" max="12" width="18.28515625" style="2" customWidth="1"/>
    <col min="13" max="13" width="13.85546875" style="2" customWidth="1"/>
    <col min="14" max="14" width="17.28515625" style="2" customWidth="1"/>
    <col min="15" max="15" width="22.5703125" style="2" customWidth="1"/>
    <col min="16" max="16" width="11.7109375" style="2" customWidth="1"/>
    <col min="17" max="17" width="9.42578125" style="2" customWidth="1"/>
    <col min="18" max="18" width="17.140625" style="2" customWidth="1"/>
    <col min="19" max="19" width="22.5703125" style="2" customWidth="1"/>
    <col min="20" max="20" width="10.5703125" style="2" customWidth="1"/>
    <col min="21" max="21" width="18.5703125" style="2" customWidth="1"/>
    <col min="22" max="22" width="11.5703125" style="2" customWidth="1"/>
    <col min="23" max="23" width="17.7109375" style="2" customWidth="1"/>
    <col min="24" max="24" width="12.85546875" style="2" customWidth="1"/>
    <col min="25" max="25" width="20" style="2" customWidth="1"/>
    <col min="26" max="26" width="17.28515625" style="2" customWidth="1"/>
    <col min="27" max="27" width="10.7109375" style="2" customWidth="1"/>
    <col min="28" max="28" width="9.140625" style="1"/>
  </cols>
  <sheetData>
    <row r="1" spans="1:27">
      <c r="Y1" s="18" t="s">
        <v>39</v>
      </c>
      <c r="Z1" s="19"/>
      <c r="AA1" s="19"/>
    </row>
    <row r="2" spans="1:27">
      <c r="Y2" s="19"/>
      <c r="Z2" s="19"/>
      <c r="AA2" s="19"/>
    </row>
    <row r="3" spans="1:27">
      <c r="Y3" s="19"/>
      <c r="Z3" s="19"/>
      <c r="AA3" s="19"/>
    </row>
    <row r="4" spans="1:27">
      <c r="Y4" s="19"/>
      <c r="Z4" s="19"/>
      <c r="AA4" s="19"/>
    </row>
    <row r="5" spans="1:27">
      <c r="Y5" s="19"/>
      <c r="Z5" s="19"/>
      <c r="AA5" s="19"/>
    </row>
    <row r="6" spans="1:27">
      <c r="Y6" s="19"/>
      <c r="Z6" s="19"/>
      <c r="AA6" s="19"/>
    </row>
    <row r="7" spans="1:27">
      <c r="Y7" s="19"/>
      <c r="Z7" s="19"/>
      <c r="AA7" s="19"/>
    </row>
    <row r="8" spans="1:27">
      <c r="Y8" s="19"/>
      <c r="Z8" s="19"/>
      <c r="AA8" s="19"/>
    </row>
    <row r="9" spans="1:27" ht="30.75" customHeight="1">
      <c r="A9" s="20" t="s">
        <v>34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27" ht="32.25" customHeight="1">
      <c r="A10" s="21" t="s">
        <v>35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ht="29.25" customHeight="1">
      <c r="A11" s="16" t="s">
        <v>30</v>
      </c>
      <c r="B11" s="17" t="s">
        <v>0</v>
      </c>
      <c r="C11" s="26" t="s">
        <v>1</v>
      </c>
      <c r="D11" s="22" t="s">
        <v>2</v>
      </c>
      <c r="E11" s="17" t="s">
        <v>3</v>
      </c>
      <c r="F11" s="17"/>
      <c r="G11" s="17"/>
      <c r="H11" s="17"/>
      <c r="I11" s="17"/>
      <c r="J11" s="17"/>
      <c r="K11" s="17"/>
      <c r="L11" s="17"/>
      <c r="M11" s="17" t="s">
        <v>4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ht="48" customHeight="1">
      <c r="A12" s="17"/>
      <c r="B12" s="17"/>
      <c r="C12" s="26"/>
      <c r="D12" s="22"/>
      <c r="E12" s="16" t="s">
        <v>32</v>
      </c>
      <c r="F12" s="24" t="s">
        <v>31</v>
      </c>
      <c r="G12" s="25"/>
      <c r="H12" s="25"/>
      <c r="I12" s="25"/>
      <c r="J12" s="25"/>
      <c r="K12" s="25"/>
      <c r="L12" s="25"/>
      <c r="M12" s="16" t="s">
        <v>32</v>
      </c>
      <c r="N12" s="17"/>
      <c r="O12" s="17"/>
      <c r="P12" s="24" t="s">
        <v>31</v>
      </c>
      <c r="Q12" s="25"/>
      <c r="R12" s="25"/>
      <c r="S12" s="25"/>
      <c r="T12" s="25"/>
      <c r="U12" s="25"/>
      <c r="V12" s="25"/>
      <c r="W12" s="25"/>
      <c r="X12" s="27" t="s">
        <v>33</v>
      </c>
      <c r="Y12" s="28"/>
      <c r="Z12" s="28"/>
      <c r="AA12" s="28"/>
    </row>
    <row r="13" spans="1:27" ht="39.75" customHeight="1">
      <c r="A13" s="17"/>
      <c r="B13" s="17"/>
      <c r="C13" s="26"/>
      <c r="D13" s="22"/>
      <c r="E13" s="17"/>
      <c r="F13" s="17" t="s">
        <v>5</v>
      </c>
      <c r="G13" s="17"/>
      <c r="H13" s="17"/>
      <c r="I13" s="17"/>
      <c r="J13" s="17" t="s">
        <v>6</v>
      </c>
      <c r="K13" s="17"/>
      <c r="L13" s="17" t="s">
        <v>7</v>
      </c>
      <c r="M13" s="17"/>
      <c r="N13" s="17"/>
      <c r="O13" s="17"/>
      <c r="P13" s="17" t="s">
        <v>8</v>
      </c>
      <c r="Q13" s="17"/>
      <c r="R13" s="17" t="s">
        <v>9</v>
      </c>
      <c r="S13" s="17"/>
      <c r="T13" s="17"/>
      <c r="U13" s="17"/>
      <c r="V13" s="17" t="s">
        <v>10</v>
      </c>
      <c r="W13" s="17"/>
      <c r="X13" s="22" t="s">
        <v>11</v>
      </c>
      <c r="Y13" s="22" t="s">
        <v>12</v>
      </c>
      <c r="Z13" s="22" t="s">
        <v>13</v>
      </c>
      <c r="AA13" s="22" t="s">
        <v>14</v>
      </c>
    </row>
    <row r="14" spans="1:27" ht="34.5" customHeight="1">
      <c r="A14" s="17"/>
      <c r="B14" s="17"/>
      <c r="C14" s="26"/>
      <c r="D14" s="22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 t="s">
        <v>15</v>
      </c>
      <c r="S14" s="17"/>
      <c r="T14" s="17" t="s">
        <v>16</v>
      </c>
      <c r="U14" s="17"/>
      <c r="V14" s="17"/>
      <c r="W14" s="17"/>
      <c r="X14" s="22"/>
      <c r="Y14" s="22"/>
      <c r="Z14" s="22"/>
      <c r="AA14" s="22"/>
    </row>
    <row r="15" spans="1:27" ht="90.75" customHeight="1">
      <c r="A15" s="17"/>
      <c r="B15" s="17"/>
      <c r="C15" s="26"/>
      <c r="D15" s="22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22"/>
      <c r="Y15" s="22"/>
      <c r="Z15" s="22"/>
      <c r="AA15" s="22"/>
    </row>
    <row r="16" spans="1:27" ht="210.75" customHeight="1">
      <c r="A16" s="17"/>
      <c r="B16" s="17"/>
      <c r="C16" s="26"/>
      <c r="D16" s="22"/>
      <c r="E16" s="3" t="s">
        <v>17</v>
      </c>
      <c r="F16" s="3" t="s">
        <v>17</v>
      </c>
      <c r="G16" s="3" t="s">
        <v>18</v>
      </c>
      <c r="H16" s="4" t="s">
        <v>19</v>
      </c>
      <c r="I16" s="4" t="s">
        <v>20</v>
      </c>
      <c r="J16" s="3" t="s">
        <v>17</v>
      </c>
      <c r="K16" s="4" t="s">
        <v>21</v>
      </c>
      <c r="L16" s="3" t="s">
        <v>17</v>
      </c>
      <c r="M16" s="3" t="s">
        <v>17</v>
      </c>
      <c r="N16" s="3" t="s">
        <v>22</v>
      </c>
      <c r="O16" s="3" t="s">
        <v>23</v>
      </c>
      <c r="P16" s="3" t="s">
        <v>22</v>
      </c>
      <c r="Q16" s="3" t="s">
        <v>23</v>
      </c>
      <c r="R16" s="3" t="s">
        <v>22</v>
      </c>
      <c r="S16" s="3" t="s">
        <v>23</v>
      </c>
      <c r="T16" s="3" t="s">
        <v>22</v>
      </c>
      <c r="U16" s="3" t="s">
        <v>23</v>
      </c>
      <c r="V16" s="3" t="s">
        <v>22</v>
      </c>
      <c r="W16" s="3" t="s">
        <v>23</v>
      </c>
      <c r="X16" s="4" t="s">
        <v>24</v>
      </c>
      <c r="Y16" s="4" t="s">
        <v>24</v>
      </c>
      <c r="Z16" s="4" t="s">
        <v>24</v>
      </c>
      <c r="AA16" s="4" t="s">
        <v>24</v>
      </c>
    </row>
    <row r="17" spans="1:27" ht="20.25" customHeight="1">
      <c r="A17" s="17"/>
      <c r="B17" s="17"/>
      <c r="C17" s="5" t="s">
        <v>25</v>
      </c>
      <c r="D17" s="6" t="s">
        <v>26</v>
      </c>
      <c r="E17" s="5" t="s">
        <v>25</v>
      </c>
      <c r="F17" s="5" t="s">
        <v>25</v>
      </c>
      <c r="G17" s="5" t="s">
        <v>26</v>
      </c>
      <c r="H17" s="6" t="s">
        <v>26</v>
      </c>
      <c r="I17" s="6" t="s">
        <v>26</v>
      </c>
      <c r="J17" s="7" t="s">
        <v>25</v>
      </c>
      <c r="K17" s="6" t="s">
        <v>26</v>
      </c>
      <c r="L17" s="7" t="s">
        <v>25</v>
      </c>
      <c r="M17" s="7" t="s">
        <v>25</v>
      </c>
      <c r="N17" s="7" t="s">
        <v>25</v>
      </c>
      <c r="O17" s="5" t="s">
        <v>26</v>
      </c>
      <c r="P17" s="8" t="s">
        <v>25</v>
      </c>
      <c r="Q17" s="8" t="s">
        <v>26</v>
      </c>
      <c r="R17" s="8" t="s">
        <v>25</v>
      </c>
      <c r="S17" s="8" t="s">
        <v>26</v>
      </c>
      <c r="T17" s="5" t="s">
        <v>25</v>
      </c>
      <c r="U17" s="5" t="s">
        <v>26</v>
      </c>
      <c r="V17" s="5" t="s">
        <v>25</v>
      </c>
      <c r="W17" s="5" t="s">
        <v>26</v>
      </c>
      <c r="X17" s="6" t="s">
        <v>25</v>
      </c>
      <c r="Y17" s="6" t="s">
        <v>25</v>
      </c>
      <c r="Z17" s="6" t="s">
        <v>25</v>
      </c>
      <c r="AA17" s="6" t="s">
        <v>25</v>
      </c>
    </row>
    <row r="18" spans="1:27" ht="106.5" customHeight="1">
      <c r="A18" s="23" t="s">
        <v>38</v>
      </c>
      <c r="B18" s="23"/>
      <c r="C18" s="9">
        <f>C19+C21+C23</f>
        <v>481.2</v>
      </c>
      <c r="D18" s="9">
        <f>D20+D22+D24</f>
        <v>18318340.43</v>
      </c>
      <c r="E18" s="9">
        <f t="shared" ref="E18:AA18" si="0">E19+E21+E23</f>
        <v>218.29999999999998</v>
      </c>
      <c r="F18" s="9">
        <f t="shared" si="0"/>
        <v>218.29999999999998</v>
      </c>
      <c r="G18" s="9">
        <f>G20+G22+G24</f>
        <v>6054063.6799999997</v>
      </c>
      <c r="H18" s="9">
        <f t="shared" si="0"/>
        <v>0</v>
      </c>
      <c r="I18" s="9">
        <f t="shared" si="0"/>
        <v>0</v>
      </c>
      <c r="J18" s="9">
        <f t="shared" si="0"/>
        <v>0</v>
      </c>
      <c r="K18" s="9">
        <f t="shared" si="0"/>
        <v>0</v>
      </c>
      <c r="L18" s="9">
        <f t="shared" si="0"/>
        <v>0</v>
      </c>
      <c r="M18" s="9">
        <f>M19+M21+M23</f>
        <v>262.89999999999998</v>
      </c>
      <c r="N18" s="9">
        <f>N19+N21+N23</f>
        <v>264.5</v>
      </c>
      <c r="O18" s="9">
        <f>O20+O22+O24</f>
        <v>12264276.75</v>
      </c>
      <c r="P18" s="9">
        <f t="shared" si="0"/>
        <v>0</v>
      </c>
      <c r="Q18" s="9">
        <f t="shared" si="0"/>
        <v>0</v>
      </c>
      <c r="R18" s="9">
        <f t="shared" si="0"/>
        <v>231.10000000000002</v>
      </c>
      <c r="S18" s="9">
        <f>S20+S22+S24</f>
        <v>10985833.17</v>
      </c>
      <c r="T18" s="9">
        <f t="shared" si="0"/>
        <v>33.4</v>
      </c>
      <c r="U18" s="9">
        <f t="shared" si="0"/>
        <v>1278443.58</v>
      </c>
      <c r="V18" s="9">
        <f t="shared" si="0"/>
        <v>0</v>
      </c>
      <c r="W18" s="9">
        <f t="shared" si="0"/>
        <v>0</v>
      </c>
      <c r="X18" s="9">
        <f t="shared" si="0"/>
        <v>231.10000000000002</v>
      </c>
      <c r="Y18" s="9">
        <f t="shared" si="0"/>
        <v>0</v>
      </c>
      <c r="Z18" s="9">
        <f t="shared" si="0"/>
        <v>0</v>
      </c>
      <c r="AA18" s="9">
        <f t="shared" si="0"/>
        <v>0</v>
      </c>
    </row>
    <row r="19" spans="1:27" ht="26.25" customHeight="1">
      <c r="A19" s="23" t="s">
        <v>27</v>
      </c>
      <c r="B19" s="23"/>
      <c r="C19" s="10">
        <f t="shared" ref="C19:AA19" si="1">SUM(C20:C20)</f>
        <v>62.4</v>
      </c>
      <c r="D19" s="10">
        <f t="shared" si="1"/>
        <v>2219990.54</v>
      </c>
      <c r="E19" s="10">
        <f t="shared" si="1"/>
        <v>30.6</v>
      </c>
      <c r="F19" s="10">
        <f t="shared" si="1"/>
        <v>30.6</v>
      </c>
      <c r="G19" s="10">
        <f t="shared" si="1"/>
        <v>941546.96</v>
      </c>
      <c r="H19" s="11">
        <f t="shared" si="1"/>
        <v>0</v>
      </c>
      <c r="I19" s="11">
        <f t="shared" si="1"/>
        <v>0</v>
      </c>
      <c r="J19" s="10">
        <f t="shared" si="1"/>
        <v>0</v>
      </c>
      <c r="K19" s="11">
        <f t="shared" si="1"/>
        <v>0</v>
      </c>
      <c r="L19" s="10">
        <f t="shared" si="1"/>
        <v>0</v>
      </c>
      <c r="M19" s="9">
        <f t="shared" si="1"/>
        <v>31.799999999999997</v>
      </c>
      <c r="N19" s="9">
        <f t="shared" si="1"/>
        <v>33.4</v>
      </c>
      <c r="O19" s="9">
        <f t="shared" si="1"/>
        <v>1278443.58</v>
      </c>
      <c r="P19" s="9">
        <f t="shared" si="1"/>
        <v>0</v>
      </c>
      <c r="Q19" s="10">
        <f t="shared" si="1"/>
        <v>0</v>
      </c>
      <c r="R19" s="10">
        <f t="shared" si="1"/>
        <v>0</v>
      </c>
      <c r="S19" s="10">
        <f t="shared" si="1"/>
        <v>0</v>
      </c>
      <c r="T19" s="10">
        <f t="shared" si="1"/>
        <v>33.4</v>
      </c>
      <c r="U19" s="9">
        <f t="shared" si="1"/>
        <v>1278443.58</v>
      </c>
      <c r="V19" s="9">
        <f t="shared" si="1"/>
        <v>0</v>
      </c>
      <c r="W19" s="10">
        <f t="shared" si="1"/>
        <v>0</v>
      </c>
      <c r="X19" s="11">
        <f t="shared" si="1"/>
        <v>0</v>
      </c>
      <c r="Y19" s="11">
        <f t="shared" si="1"/>
        <v>0</v>
      </c>
      <c r="Z19" s="12">
        <f t="shared" si="1"/>
        <v>0</v>
      </c>
      <c r="AA19" s="12">
        <f t="shared" si="1"/>
        <v>0</v>
      </c>
    </row>
    <row r="20" spans="1:27" ht="26.25" customHeight="1">
      <c r="A20" s="13" t="s">
        <v>36</v>
      </c>
      <c r="B20" s="14" t="s">
        <v>37</v>
      </c>
      <c r="C20" s="10">
        <v>62.4</v>
      </c>
      <c r="D20" s="10">
        <f>G20+H20+I20+K20+O20</f>
        <v>2219990.54</v>
      </c>
      <c r="E20" s="10">
        <f>F20+J20+L20</f>
        <v>30.6</v>
      </c>
      <c r="F20" s="10">
        <v>30.6</v>
      </c>
      <c r="G20" s="10">
        <v>941546.96</v>
      </c>
      <c r="H20" s="11">
        <v>0</v>
      </c>
      <c r="I20" s="11">
        <v>0</v>
      </c>
      <c r="J20" s="10">
        <v>0</v>
      </c>
      <c r="K20" s="11">
        <v>0</v>
      </c>
      <c r="L20" s="10">
        <v>0</v>
      </c>
      <c r="M20" s="10">
        <f>C20-E20</f>
        <v>31.799999999999997</v>
      </c>
      <c r="N20" s="10">
        <f>P20+R20+T20+V20</f>
        <v>33.4</v>
      </c>
      <c r="O20" s="10">
        <f>Q20+S20+U20+W20</f>
        <v>1278443.58</v>
      </c>
      <c r="P20" s="10">
        <v>0</v>
      </c>
      <c r="Q20" s="10">
        <v>0</v>
      </c>
      <c r="R20" s="10">
        <v>0</v>
      </c>
      <c r="S20" s="10">
        <v>0</v>
      </c>
      <c r="T20" s="10">
        <v>33.4</v>
      </c>
      <c r="U20" s="10">
        <v>1278443.58</v>
      </c>
      <c r="V20" s="10">
        <v>0</v>
      </c>
      <c r="W20" s="10">
        <v>0</v>
      </c>
      <c r="X20" s="11">
        <v>0</v>
      </c>
      <c r="Y20" s="11">
        <v>0</v>
      </c>
      <c r="Z20" s="11">
        <v>0</v>
      </c>
      <c r="AA20" s="11">
        <v>0</v>
      </c>
    </row>
    <row r="21" spans="1:27" ht="22.5" customHeight="1">
      <c r="A21" s="23" t="s">
        <v>28</v>
      </c>
      <c r="B21" s="23"/>
      <c r="C21" s="10">
        <f t="shared" ref="C21:AA21" si="2">SUM(C22:C22)</f>
        <v>229.8</v>
      </c>
      <c r="D21" s="10">
        <v>8973953.3100000005</v>
      </c>
      <c r="E21" s="10">
        <f t="shared" si="2"/>
        <v>113.1</v>
      </c>
      <c r="F21" s="10">
        <f t="shared" si="2"/>
        <v>113.1</v>
      </c>
      <c r="G21" s="10" t="s">
        <v>40</v>
      </c>
      <c r="H21" s="11">
        <f t="shared" si="2"/>
        <v>0</v>
      </c>
      <c r="I21" s="11">
        <f t="shared" si="2"/>
        <v>0</v>
      </c>
      <c r="J21" s="10">
        <f t="shared" si="2"/>
        <v>0</v>
      </c>
      <c r="K21" s="11">
        <f t="shared" si="2"/>
        <v>0</v>
      </c>
      <c r="L21" s="10">
        <f t="shared" si="2"/>
        <v>0</v>
      </c>
      <c r="M21" s="9">
        <f>SUM(M22:M22)</f>
        <v>116.7</v>
      </c>
      <c r="N21" s="9">
        <f>SUM(N22:N22)</f>
        <v>116.7</v>
      </c>
      <c r="O21" s="9">
        <v>6673500</v>
      </c>
      <c r="P21" s="9">
        <f t="shared" si="2"/>
        <v>0</v>
      </c>
      <c r="Q21" s="10">
        <f t="shared" si="2"/>
        <v>0</v>
      </c>
      <c r="R21" s="10">
        <f t="shared" si="2"/>
        <v>116.7</v>
      </c>
      <c r="S21" s="9">
        <v>6673500</v>
      </c>
      <c r="T21" s="10">
        <f t="shared" si="2"/>
        <v>0</v>
      </c>
      <c r="U21" s="9">
        <f t="shared" si="2"/>
        <v>0</v>
      </c>
      <c r="V21" s="9">
        <f t="shared" si="2"/>
        <v>0</v>
      </c>
      <c r="W21" s="10">
        <f t="shared" si="2"/>
        <v>0</v>
      </c>
      <c r="X21" s="11">
        <f>SUM(X22:X22)</f>
        <v>116.7</v>
      </c>
      <c r="Y21" s="11">
        <f t="shared" si="2"/>
        <v>0</v>
      </c>
      <c r="Z21" s="12">
        <f t="shared" si="2"/>
        <v>0</v>
      </c>
      <c r="AA21" s="12">
        <f t="shared" si="2"/>
        <v>0</v>
      </c>
    </row>
    <row r="22" spans="1:27" ht="26.25" customHeight="1">
      <c r="A22" s="13" t="s">
        <v>36</v>
      </c>
      <c r="B22" s="14" t="s">
        <v>37</v>
      </c>
      <c r="C22" s="10">
        <v>229.8</v>
      </c>
      <c r="D22" s="10">
        <v>8973953.3100000005</v>
      </c>
      <c r="E22" s="10">
        <v>113.1</v>
      </c>
      <c r="F22" s="10">
        <v>113.1</v>
      </c>
      <c r="G22" s="10">
        <v>2300453.31</v>
      </c>
      <c r="H22" s="11">
        <v>0</v>
      </c>
      <c r="I22" s="11">
        <v>0</v>
      </c>
      <c r="J22" s="10">
        <v>0</v>
      </c>
      <c r="K22" s="11">
        <v>0</v>
      </c>
      <c r="L22" s="10">
        <v>0</v>
      </c>
      <c r="M22" s="10">
        <v>116.7</v>
      </c>
      <c r="N22" s="10">
        <v>116.7</v>
      </c>
      <c r="O22" s="9">
        <v>6673500</v>
      </c>
      <c r="P22" s="10">
        <v>0</v>
      </c>
      <c r="Q22" s="10">
        <v>0</v>
      </c>
      <c r="R22" s="10">
        <v>116.7</v>
      </c>
      <c r="S22" s="9">
        <v>6673500</v>
      </c>
      <c r="T22" s="10">
        <v>0</v>
      </c>
      <c r="U22" s="10">
        <v>0</v>
      </c>
      <c r="V22" s="10">
        <v>0</v>
      </c>
      <c r="W22" s="10">
        <v>0</v>
      </c>
      <c r="X22" s="11">
        <v>116.7</v>
      </c>
      <c r="Y22" s="11">
        <v>0</v>
      </c>
      <c r="Z22" s="11">
        <v>0</v>
      </c>
      <c r="AA22" s="11">
        <v>0</v>
      </c>
    </row>
    <row r="23" spans="1:27" ht="24" customHeight="1">
      <c r="A23" s="23" t="s">
        <v>29</v>
      </c>
      <c r="B23" s="23"/>
      <c r="C23" s="10">
        <f t="shared" ref="C23:AA23" si="3">SUM(C24:C24)</f>
        <v>189</v>
      </c>
      <c r="D23" s="10">
        <f t="shared" si="3"/>
        <v>7124396.5800000001</v>
      </c>
      <c r="E23" s="10">
        <f t="shared" si="3"/>
        <v>74.599999999999994</v>
      </c>
      <c r="F23" s="10">
        <f t="shared" si="3"/>
        <v>74.599999999999994</v>
      </c>
      <c r="G23" s="10">
        <f t="shared" si="3"/>
        <v>2812063.41</v>
      </c>
      <c r="H23" s="11">
        <f t="shared" si="3"/>
        <v>0</v>
      </c>
      <c r="I23" s="11">
        <f t="shared" si="3"/>
        <v>0</v>
      </c>
      <c r="J23" s="10">
        <f t="shared" si="3"/>
        <v>0</v>
      </c>
      <c r="K23" s="11">
        <f t="shared" si="3"/>
        <v>0</v>
      </c>
      <c r="L23" s="10">
        <f t="shared" si="3"/>
        <v>0</v>
      </c>
      <c r="M23" s="9">
        <f t="shared" si="3"/>
        <v>114.4</v>
      </c>
      <c r="N23" s="9">
        <f t="shared" si="3"/>
        <v>114.4</v>
      </c>
      <c r="O23" s="9">
        <f t="shared" si="3"/>
        <v>4312333.17</v>
      </c>
      <c r="P23" s="9">
        <f t="shared" si="3"/>
        <v>0</v>
      </c>
      <c r="Q23" s="10">
        <f t="shared" si="3"/>
        <v>0</v>
      </c>
      <c r="R23" s="10">
        <f t="shared" si="3"/>
        <v>114.4</v>
      </c>
      <c r="S23" s="10">
        <f t="shared" si="3"/>
        <v>4312333.17</v>
      </c>
      <c r="T23" s="10">
        <f t="shared" si="3"/>
        <v>0</v>
      </c>
      <c r="U23" s="9">
        <f t="shared" si="3"/>
        <v>0</v>
      </c>
      <c r="V23" s="9">
        <f t="shared" si="3"/>
        <v>0</v>
      </c>
      <c r="W23" s="10">
        <f t="shared" si="3"/>
        <v>0</v>
      </c>
      <c r="X23" s="11">
        <f t="shared" si="3"/>
        <v>114.4</v>
      </c>
      <c r="Y23" s="11">
        <f t="shared" si="3"/>
        <v>0</v>
      </c>
      <c r="Z23" s="12">
        <f t="shared" si="3"/>
        <v>0</v>
      </c>
      <c r="AA23" s="12">
        <f t="shared" si="3"/>
        <v>0</v>
      </c>
    </row>
    <row r="24" spans="1:27" ht="26.25" customHeight="1">
      <c r="A24" s="13" t="s">
        <v>36</v>
      </c>
      <c r="B24" s="14" t="s">
        <v>37</v>
      </c>
      <c r="C24" s="10">
        <v>189</v>
      </c>
      <c r="D24" s="10">
        <v>7124396.5800000001</v>
      </c>
      <c r="E24" s="10">
        <v>74.599999999999994</v>
      </c>
      <c r="F24" s="10">
        <v>74.599999999999994</v>
      </c>
      <c r="G24" s="10">
        <v>2812063.41</v>
      </c>
      <c r="H24" s="11">
        <v>0</v>
      </c>
      <c r="I24" s="11">
        <v>0</v>
      </c>
      <c r="J24" s="10">
        <v>0</v>
      </c>
      <c r="K24" s="11">
        <v>0</v>
      </c>
      <c r="L24" s="10">
        <v>0</v>
      </c>
      <c r="M24" s="10">
        <v>114.4</v>
      </c>
      <c r="N24" s="10">
        <v>114.4</v>
      </c>
      <c r="O24" s="10">
        <v>4312333.17</v>
      </c>
      <c r="P24" s="10">
        <v>0</v>
      </c>
      <c r="Q24" s="10">
        <v>0</v>
      </c>
      <c r="R24" s="10">
        <v>114.4</v>
      </c>
      <c r="S24" s="10">
        <v>4312333.17</v>
      </c>
      <c r="T24" s="10">
        <v>0</v>
      </c>
      <c r="U24" s="10">
        <v>0</v>
      </c>
      <c r="V24" s="10">
        <v>0</v>
      </c>
      <c r="W24" s="10">
        <v>0</v>
      </c>
      <c r="X24" s="11">
        <v>114.4</v>
      </c>
      <c r="Y24" s="11">
        <v>0</v>
      </c>
      <c r="Z24" s="11">
        <v>0</v>
      </c>
      <c r="AA24" s="11">
        <v>0</v>
      </c>
    </row>
    <row r="27" spans="1:27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</sheetData>
  <sheetProtection formatCells="0" formatColumns="0" formatRows="0" insertColumns="0" insertRows="0" insertHyperlinks="0" deleteColumns="0" deleteRows="0" sort="0" autoFilter="0" pivotTables="0"/>
  <mergeCells count="30">
    <mergeCell ref="P13:Q15"/>
    <mergeCell ref="J13:K15"/>
    <mergeCell ref="C11:C16"/>
    <mergeCell ref="D11:D16"/>
    <mergeCell ref="E11:L11"/>
    <mergeCell ref="M12:O15"/>
    <mergeCell ref="M11:AA11"/>
    <mergeCell ref="X12:AA12"/>
    <mergeCell ref="Z13:Z15"/>
    <mergeCell ref="E12:E15"/>
    <mergeCell ref="A23:B23"/>
    <mergeCell ref="A19:B19"/>
    <mergeCell ref="A21:B21"/>
    <mergeCell ref="A18:B18"/>
    <mergeCell ref="P12:W12"/>
    <mergeCell ref="F12:L12"/>
    <mergeCell ref="F13:I15"/>
    <mergeCell ref="L13:L15"/>
    <mergeCell ref="V13:W15"/>
    <mergeCell ref="R13:U13"/>
    <mergeCell ref="A11:A17"/>
    <mergeCell ref="B11:B17"/>
    <mergeCell ref="Y1:AA8"/>
    <mergeCell ref="A9:AA9"/>
    <mergeCell ref="A10:AA10"/>
    <mergeCell ref="AA13:AA15"/>
    <mergeCell ref="R14:S15"/>
    <mergeCell ref="T14:U15"/>
    <mergeCell ref="Y13:Y15"/>
    <mergeCell ref="X13:X15"/>
  </mergeCells>
  <phoneticPr fontId="6" type="noConversion"/>
  <pageMargins left="0.51181102362204722" right="0.51181102362204722" top="0.78740157480314965" bottom="0.59055118110236227" header="0.31496062992125984" footer="0.31496062992125984"/>
  <pageSetup paperSize="8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Lena</cp:lastModifiedBy>
  <cp:lastPrinted>2021-01-27T13:07:46Z</cp:lastPrinted>
  <dcterms:created xsi:type="dcterms:W3CDTF">2012-12-13T11:50:40Z</dcterms:created>
  <dcterms:modified xsi:type="dcterms:W3CDTF">2021-03-30T05:22:01Z</dcterms:modified>
  <cp:category>Формы</cp:category>
</cp:coreProperties>
</file>