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tabRatio="807" firstSheet="1" activeTab="1"/>
  </bookViews>
  <sheets>
    <sheet name="2020г" sheetId="5" r:id="rId1"/>
    <sheet name="2020г " sheetId="15" r:id="rId2"/>
  </sheets>
  <calcPr calcId="125725"/>
</workbook>
</file>

<file path=xl/calcChain.xml><?xml version="1.0" encoding="utf-8"?>
<calcChain xmlns="http://schemas.openxmlformats.org/spreadsheetml/2006/main">
  <c r="G37" i="15"/>
  <c r="D37"/>
  <c r="C37"/>
  <c r="F36"/>
  <c r="F35"/>
  <c r="F34"/>
  <c r="E34" s="1"/>
  <c r="F33"/>
  <c r="E33" s="1"/>
  <c r="F32"/>
  <c r="E32" s="1"/>
  <c r="F31"/>
  <c r="E31" s="1"/>
  <c r="F30"/>
  <c r="E30" s="1"/>
  <c r="F29"/>
  <c r="E29" s="1"/>
  <c r="F28"/>
  <c r="E28" s="1"/>
  <c r="F27"/>
  <c r="E27" s="1"/>
  <c r="F26"/>
  <c r="E26" s="1"/>
  <c r="F25"/>
  <c r="E25" s="1"/>
  <c r="F24"/>
  <c r="E24" s="1"/>
  <c r="F23"/>
  <c r="E23" s="1"/>
  <c r="F22"/>
  <c r="E22" s="1"/>
  <c r="F21"/>
  <c r="E21" s="1"/>
  <c r="F20"/>
  <c r="E20" s="1"/>
  <c r="F19"/>
  <c r="E19" s="1"/>
  <c r="F18"/>
  <c r="E18" s="1"/>
  <c r="F17"/>
  <c r="E17" s="1"/>
  <c r="C37" i="5"/>
  <c r="C41"/>
  <c r="D40"/>
  <c r="D37"/>
  <c r="E37" i="15" l="1"/>
  <c r="F37"/>
  <c r="F36" i="5" l="1"/>
  <c r="G37"/>
  <c r="L44"/>
  <c r="F35"/>
  <c r="F24"/>
  <c r="E24"/>
  <c r="F34"/>
  <c r="E34" s="1"/>
  <c r="F33"/>
  <c r="E33" s="1"/>
  <c r="F32"/>
  <c r="E32" s="1"/>
  <c r="F31"/>
  <c r="E31" s="1"/>
  <c r="F30"/>
  <c r="E30" s="1"/>
  <c r="F29"/>
  <c r="E29" s="1"/>
  <c r="F28"/>
  <c r="E28" s="1"/>
  <c r="F27"/>
  <c r="E27" s="1"/>
  <c r="F26"/>
  <c r="E26" s="1"/>
  <c r="F25"/>
  <c r="E25" s="1"/>
  <c r="F23"/>
  <c r="E23" s="1"/>
  <c r="F22"/>
  <c r="E22" s="1"/>
  <c r="F21"/>
  <c r="E21" s="1"/>
  <c r="F20"/>
  <c r="E20" s="1"/>
  <c r="F19"/>
  <c r="E19" s="1"/>
  <c r="F18"/>
  <c r="E18" s="1"/>
  <c r="F17"/>
  <c r="E17" s="1"/>
  <c r="E37" s="1"/>
  <c r="F37" l="1"/>
</calcChain>
</file>

<file path=xl/sharedStrings.xml><?xml version="1.0" encoding="utf-8"?>
<sst xmlns="http://schemas.openxmlformats.org/spreadsheetml/2006/main" count="78" uniqueCount="40">
  <si>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</si>
  <si>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</si>
  <si>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</si>
  <si>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</si>
  <si>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</si>
  <si>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</si>
  <si>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</si>
  <si>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</si>
  <si>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и содержание объектов дорожной инфраструктуры</t>
  </si>
  <si>
    <t>Всего  тыс. руб.</t>
  </si>
  <si>
    <t>города Ливны на 2020 - 2022 годы"</t>
  </si>
  <si>
    <t xml:space="preserve">ул.Победы             </t>
  </si>
  <si>
    <t xml:space="preserve">ул.Гайдара (от ул.Зеленая до ул.Березовая </t>
  </si>
  <si>
    <t>ул.Вишневая</t>
  </si>
  <si>
    <t>Тротуар ул.Октябрьская в границе дома №9</t>
  </si>
  <si>
    <t>ул.Л.Шебанова(от ул.Мира до ул.Заречная)</t>
  </si>
  <si>
    <t>ул.Мира(от ул.Индустриальная до автошколы Автостандарт)</t>
  </si>
  <si>
    <t>Площадь м2</t>
  </si>
  <si>
    <t>.ул.1-я Бутуровка (от жилого дома по ул. Московская 106а до ул. Элеваторная)</t>
  </si>
  <si>
    <t>тротуар ул.Дружбы Народов(от ул.Кирова до д.№1 по ул.ДружбыНародов)</t>
  </si>
  <si>
    <t>ул.Молодежная (от д.№37А до дома№85)</t>
  </si>
  <si>
    <t>Итого:</t>
  </si>
  <si>
    <t>автомобильных дорог, подлежащих ремонту в 2020году</t>
  </si>
  <si>
    <t xml:space="preserve">ул. 9Мая  </t>
  </si>
  <si>
    <t xml:space="preserve">Замена ограждений,перил и тротуаров(текущий ремонт) на мосту через р.Ливенка по ул.Свердлова </t>
  </si>
  <si>
    <t>"Приложение  1</t>
  </si>
  <si>
    <t>ул.Курская (от ул.9Мая до ул.Беляева</t>
  </si>
  <si>
    <t>ул.Заводская(от ул.Елецкая до ул.Георгиевская)</t>
  </si>
  <si>
    <t>ул.Денисова (от дома№28 до дома №32)</t>
  </si>
  <si>
    <t>тротуар по ул.Фрунзе от д.№80 до д.№180</t>
  </si>
  <si>
    <t xml:space="preserve">ул.Пухова </t>
  </si>
  <si>
    <t>от___________________ 2020г №__________</t>
  </si>
  <si>
    <t>тротуар по ул.Октябрьская от сквера "Славянский сад до физкультурно-оздоровительного комплекса ул.Октябрьская д.90</t>
  </si>
  <si>
    <t>постановлению администрации города Ливны</t>
  </si>
  <si>
    <t>тротуар ул. Свердлова (от ул. Ленина до ул. Максима Горького)</t>
  </si>
  <si>
    <t>Приложение 4 к</t>
  </si>
  <si>
    <t>тротуар ул.М.Горького(от ул.Свердлова до ул.Дзержинского)</t>
  </si>
  <si>
    <t>тротуар по ул.Гайдара в границе дома № 2</t>
  </si>
  <si>
    <t>Протяженность м</t>
  </si>
  <si>
    <t>Приложение  к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</si>
</sst>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44"/>
  <sheetViews>
    <sheetView zoomScale="72" zoomScaleNormal="72" workbookViewId="0">
      <selection activeCell="A12" sqref="A12:G12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3.28515625" customWidth="1"/>
    <col min="6" max="6" width="10.7109375" bestFit="1" customWidth="1"/>
    <col min="7" max="7" width="11.7109375" customWidth="1"/>
  </cols>
  <sheetData>
    <row r="3" spans="1:7">
      <c r="B3" s="35"/>
      <c r="C3" s="35"/>
      <c r="D3" s="35"/>
      <c r="E3" s="35" t="s">
        <v>35</v>
      </c>
      <c r="F3" s="35"/>
      <c r="G3" s="35"/>
    </row>
    <row r="4" spans="1:7">
      <c r="B4" s="35"/>
      <c r="C4" s="35"/>
      <c r="D4" s="35" t="s">
        <v>33</v>
      </c>
      <c r="E4" s="35"/>
      <c r="F4" s="35"/>
      <c r="G4" s="35"/>
    </row>
    <row r="5" spans="1:7" ht="12" customHeight="1">
      <c r="B5" s="35"/>
      <c r="C5" s="35"/>
      <c r="D5" s="35" t="s">
        <v>31</v>
      </c>
      <c r="E5" s="35"/>
      <c r="F5" s="35"/>
      <c r="G5" s="35"/>
    </row>
    <row r="6" spans="1:7">
      <c r="E6" s="5" t="s">
        <v>25</v>
      </c>
      <c r="F6" s="5"/>
      <c r="G6" s="5"/>
    </row>
    <row r="7" spans="1:7">
      <c r="D7" s="39" t="s">
        <v>6</v>
      </c>
      <c r="E7" s="39"/>
      <c r="F7" s="39"/>
      <c r="G7" s="39"/>
    </row>
    <row r="8" spans="1:7">
      <c r="D8" s="39" t="s">
        <v>7</v>
      </c>
      <c r="E8" s="39"/>
      <c r="F8" s="39"/>
      <c r="G8" s="39"/>
    </row>
    <row r="9" spans="1:7">
      <c r="D9" s="39" t="s">
        <v>8</v>
      </c>
      <c r="E9" s="39"/>
      <c r="F9" s="39"/>
      <c r="G9" s="39"/>
    </row>
    <row r="10" spans="1:7">
      <c r="D10" s="39" t="s">
        <v>10</v>
      </c>
      <c r="E10" s="39"/>
      <c r="F10" s="39"/>
      <c r="G10" s="39"/>
    </row>
    <row r="12" spans="1:7" ht="15.75">
      <c r="A12" s="40" t="s">
        <v>1</v>
      </c>
      <c r="B12" s="40"/>
      <c r="C12" s="40"/>
      <c r="D12" s="40"/>
      <c r="E12" s="40"/>
      <c r="F12" s="40"/>
      <c r="G12" s="40"/>
    </row>
    <row r="13" spans="1:7" ht="15.75">
      <c r="A13" s="40" t="s">
        <v>22</v>
      </c>
      <c r="B13" s="40"/>
      <c r="C13" s="40"/>
      <c r="D13" s="40"/>
      <c r="E13" s="40"/>
      <c r="F13" s="40"/>
      <c r="G13" s="40"/>
    </row>
    <row r="15" spans="1:7">
      <c r="A15" s="41" t="s">
        <v>0</v>
      </c>
      <c r="B15" s="38" t="s">
        <v>2</v>
      </c>
      <c r="C15" s="14"/>
      <c r="D15" s="38" t="s">
        <v>17</v>
      </c>
      <c r="E15" s="38" t="s">
        <v>3</v>
      </c>
      <c r="F15" s="38"/>
      <c r="G15" s="38" t="s">
        <v>9</v>
      </c>
    </row>
    <row r="16" spans="1:7" ht="63.75">
      <c r="A16" s="42"/>
      <c r="B16" s="43"/>
      <c r="C16" s="37" t="s">
        <v>38</v>
      </c>
      <c r="D16" s="38"/>
      <c r="E16" s="14" t="s">
        <v>4</v>
      </c>
      <c r="F16" s="14" t="s">
        <v>5</v>
      </c>
      <c r="G16" s="38"/>
    </row>
    <row r="17" spans="1:7" ht="15.75">
      <c r="A17" s="6">
        <v>1</v>
      </c>
      <c r="B17" s="2" t="s">
        <v>11</v>
      </c>
      <c r="C17" s="1">
        <v>624</v>
      </c>
      <c r="D17" s="15">
        <v>5300</v>
      </c>
      <c r="E17" s="16">
        <f>G17-F17</f>
        <v>8424.910890000001</v>
      </c>
      <c r="F17" s="16">
        <f>0.01*G17</f>
        <v>85.100110000000001</v>
      </c>
      <c r="G17" s="16">
        <v>8510.0110000000004</v>
      </c>
    </row>
    <row r="18" spans="1:7" ht="15.75">
      <c r="A18" s="6">
        <v>2</v>
      </c>
      <c r="B18" s="2" t="s">
        <v>23</v>
      </c>
      <c r="C18" s="1">
        <v>563</v>
      </c>
      <c r="D18" s="8">
        <v>3200</v>
      </c>
      <c r="E18" s="16">
        <f t="shared" ref="E18:E34" si="0">G18-F18</f>
        <v>4312.0383372000006</v>
      </c>
      <c r="F18" s="16">
        <f t="shared" ref="F18:F36" si="1">0.01*G18</f>
        <v>43.555942800000004</v>
      </c>
      <c r="G18" s="16">
        <v>4355.5942800000003</v>
      </c>
    </row>
    <row r="19" spans="1:7" ht="47.25">
      <c r="A19" s="6">
        <v>3</v>
      </c>
      <c r="B19" s="2" t="s">
        <v>15</v>
      </c>
      <c r="C19" s="21">
        <v>350</v>
      </c>
      <c r="D19" s="3">
        <v>2100</v>
      </c>
      <c r="E19" s="16">
        <f t="shared" si="0"/>
        <v>2197.2871799999998</v>
      </c>
      <c r="F19" s="16">
        <f t="shared" si="1"/>
        <v>22.19482</v>
      </c>
      <c r="G19" s="16">
        <v>2219.482</v>
      </c>
    </row>
    <row r="20" spans="1:7" ht="47.25">
      <c r="A20" s="29">
        <v>4</v>
      </c>
      <c r="B20" s="11" t="s">
        <v>12</v>
      </c>
      <c r="C20" s="17">
        <v>142</v>
      </c>
      <c r="D20" s="3">
        <v>1210</v>
      </c>
      <c r="E20" s="16">
        <f t="shared" si="0"/>
        <v>994.96683000000007</v>
      </c>
      <c r="F20" s="16">
        <f t="shared" si="1"/>
        <v>10.050170000000001</v>
      </c>
      <c r="G20" s="16">
        <v>1005.0170000000001</v>
      </c>
    </row>
    <row r="21" spans="1:7" ht="15.75">
      <c r="A21" s="3">
        <v>5</v>
      </c>
      <c r="B21" s="2" t="s">
        <v>13</v>
      </c>
      <c r="C21" s="1">
        <v>320</v>
      </c>
      <c r="D21" s="8">
        <v>2646</v>
      </c>
      <c r="E21" s="16">
        <f t="shared" si="0"/>
        <v>2944.4609501999998</v>
      </c>
      <c r="F21" s="16">
        <f t="shared" si="1"/>
        <v>29.742029800000001</v>
      </c>
      <c r="G21" s="18">
        <v>2974.20298</v>
      </c>
    </row>
    <row r="22" spans="1:7" ht="31.5">
      <c r="A22" s="3">
        <v>6</v>
      </c>
      <c r="B22" s="4" t="s">
        <v>20</v>
      </c>
      <c r="C22" s="13">
        <v>1021</v>
      </c>
      <c r="D22" s="9">
        <v>4886</v>
      </c>
      <c r="E22" s="16">
        <f t="shared" si="0"/>
        <v>4987.1342664000003</v>
      </c>
      <c r="F22" s="16">
        <f t="shared" si="1"/>
        <v>50.3750936</v>
      </c>
      <c r="G22" s="18">
        <v>5037.50936</v>
      </c>
    </row>
    <row r="23" spans="1:7" ht="63">
      <c r="A23" s="3">
        <v>7</v>
      </c>
      <c r="B23" s="12" t="s">
        <v>18</v>
      </c>
      <c r="C23" s="19">
        <v>1130</v>
      </c>
      <c r="D23" s="9">
        <v>4116</v>
      </c>
      <c r="E23" s="16">
        <f t="shared" si="0"/>
        <v>4709.1234860999994</v>
      </c>
      <c r="F23" s="16">
        <f t="shared" si="1"/>
        <v>47.5669039</v>
      </c>
      <c r="G23" s="18">
        <v>4756.6903899999998</v>
      </c>
    </row>
    <row r="24" spans="1:7" ht="47.25">
      <c r="A24" s="6">
        <v>8</v>
      </c>
      <c r="B24" s="26" t="s">
        <v>27</v>
      </c>
      <c r="C24" s="3">
        <v>638</v>
      </c>
      <c r="D24" s="3">
        <v>2600</v>
      </c>
      <c r="E24" s="16">
        <f t="shared" si="0"/>
        <v>2012.8616244</v>
      </c>
      <c r="F24" s="16">
        <f t="shared" si="1"/>
        <v>20.331935600000001</v>
      </c>
      <c r="G24" s="18">
        <v>2033.1935599999999</v>
      </c>
    </row>
    <row r="25" spans="1:7" ht="63">
      <c r="A25" s="6">
        <v>9</v>
      </c>
      <c r="B25" s="26" t="s">
        <v>16</v>
      </c>
      <c r="C25" s="3">
        <v>1540</v>
      </c>
      <c r="D25" s="3">
        <v>9250</v>
      </c>
      <c r="E25" s="16">
        <f t="shared" si="0"/>
        <v>8320.6534751999989</v>
      </c>
      <c r="F25" s="16">
        <f t="shared" si="1"/>
        <v>84.047004799999996</v>
      </c>
      <c r="G25" s="16">
        <v>8404.7004799999995</v>
      </c>
    </row>
    <row r="26" spans="1:7" ht="31.5">
      <c r="A26" s="6">
        <v>10</v>
      </c>
      <c r="B26" s="26" t="s">
        <v>26</v>
      </c>
      <c r="C26" s="3">
        <v>490</v>
      </c>
      <c r="D26" s="20">
        <v>4116</v>
      </c>
      <c r="E26" s="16">
        <f t="shared" si="0"/>
        <v>4885.7027669999998</v>
      </c>
      <c r="F26" s="16">
        <f t="shared" si="1"/>
        <v>49.350532999999999</v>
      </c>
      <c r="G26" s="18">
        <v>4935.0532999999996</v>
      </c>
    </row>
    <row r="27" spans="1:7" ht="49.5" customHeight="1">
      <c r="A27" s="6">
        <v>11</v>
      </c>
      <c r="B27" s="26" t="s">
        <v>28</v>
      </c>
      <c r="C27" s="3">
        <v>202.66300000000001</v>
      </c>
      <c r="D27" s="3">
        <v>1054</v>
      </c>
      <c r="E27" s="16">
        <f t="shared" si="0"/>
        <v>1522.15272</v>
      </c>
      <c r="F27" s="16">
        <f t="shared" si="1"/>
        <v>15.37528</v>
      </c>
      <c r="G27" s="16">
        <v>1537.528</v>
      </c>
    </row>
    <row r="28" spans="1:7" ht="31.5">
      <c r="A28" s="6">
        <v>12</v>
      </c>
      <c r="B28" s="26" t="s">
        <v>29</v>
      </c>
      <c r="C28" s="3">
        <v>1370</v>
      </c>
      <c r="D28" s="3">
        <v>1320</v>
      </c>
      <c r="E28" s="16">
        <f t="shared" si="0"/>
        <v>1020.5538849</v>
      </c>
      <c r="F28" s="16">
        <f t="shared" si="1"/>
        <v>10.308625099999999</v>
      </c>
      <c r="G28" s="18">
        <v>1030.8625099999999</v>
      </c>
    </row>
    <row r="29" spans="1:7" ht="63">
      <c r="A29" s="6">
        <v>13</v>
      </c>
      <c r="B29" s="26" t="s">
        <v>19</v>
      </c>
      <c r="C29" s="3">
        <v>1290</v>
      </c>
      <c r="D29" s="3">
        <v>1050</v>
      </c>
      <c r="E29" s="16">
        <f t="shared" si="0"/>
        <v>1363.8404636999999</v>
      </c>
      <c r="F29" s="16">
        <f t="shared" si="1"/>
        <v>13.7761663</v>
      </c>
      <c r="G29" s="18">
        <v>1377.61663</v>
      </c>
    </row>
    <row r="30" spans="1:7" ht="47.25">
      <c r="A30" s="6">
        <v>14</v>
      </c>
      <c r="B30" s="26" t="s">
        <v>14</v>
      </c>
      <c r="C30" s="3">
        <v>51</v>
      </c>
      <c r="D30" s="3">
        <v>102</v>
      </c>
      <c r="E30" s="16">
        <f t="shared" si="0"/>
        <v>321.94304999999997</v>
      </c>
      <c r="F30" s="16">
        <f t="shared" si="1"/>
        <v>3.2519499999999999</v>
      </c>
      <c r="G30" s="18">
        <v>325.19499999999999</v>
      </c>
    </row>
    <row r="31" spans="1:7" ht="31.5">
      <c r="A31" s="6">
        <v>15</v>
      </c>
      <c r="B31" s="26" t="s">
        <v>37</v>
      </c>
      <c r="C31" s="3">
        <v>155</v>
      </c>
      <c r="D31" s="3">
        <v>240</v>
      </c>
      <c r="E31" s="16">
        <f t="shared" si="0"/>
        <v>496.29689999999999</v>
      </c>
      <c r="F31" s="16">
        <f t="shared" si="1"/>
        <v>5.0131000000000006</v>
      </c>
      <c r="G31" s="18">
        <v>501.31</v>
      </c>
    </row>
    <row r="32" spans="1:7" ht="63">
      <c r="A32" s="29">
        <v>16</v>
      </c>
      <c r="B32" s="10" t="s">
        <v>36</v>
      </c>
      <c r="C32" s="19">
        <v>215.5</v>
      </c>
      <c r="D32" s="9">
        <v>1450</v>
      </c>
      <c r="E32" s="16">
        <f t="shared" si="0"/>
        <v>2366.1</v>
      </c>
      <c r="F32" s="16">
        <f t="shared" si="1"/>
        <v>23.900000000000002</v>
      </c>
      <c r="G32" s="16">
        <v>2390</v>
      </c>
    </row>
    <row r="33" spans="1:12" ht="94.5">
      <c r="A33" s="6">
        <v>17</v>
      </c>
      <c r="B33" s="26" t="s">
        <v>24</v>
      </c>
      <c r="C33" s="3">
        <v>240</v>
      </c>
      <c r="D33" s="3">
        <v>100</v>
      </c>
      <c r="E33" s="16">
        <f t="shared" si="0"/>
        <v>1673.7077016000001</v>
      </c>
      <c r="F33" s="16">
        <f t="shared" si="1"/>
        <v>16.9061384</v>
      </c>
      <c r="G33" s="18">
        <v>1690.61384</v>
      </c>
    </row>
    <row r="34" spans="1:12" ht="15.75">
      <c r="A34" s="6">
        <v>18</v>
      </c>
      <c r="B34" s="26" t="s">
        <v>30</v>
      </c>
      <c r="C34" s="3">
        <v>1429</v>
      </c>
      <c r="D34" s="3">
        <v>4050</v>
      </c>
      <c r="E34" s="16">
        <f t="shared" si="0"/>
        <v>4313.6279999999997</v>
      </c>
      <c r="F34" s="16">
        <f t="shared" si="1"/>
        <v>43.571999999999996</v>
      </c>
      <c r="G34" s="18">
        <v>4357.2</v>
      </c>
    </row>
    <row r="35" spans="1:12" s="25" customFormat="1" ht="110.25">
      <c r="A35" s="22">
        <v>19</v>
      </c>
      <c r="B35" s="30" t="s">
        <v>32</v>
      </c>
      <c r="C35" s="23">
        <v>125</v>
      </c>
      <c r="D35" s="23">
        <v>250</v>
      </c>
      <c r="E35" s="24">
        <v>342.95600000000002</v>
      </c>
      <c r="F35" s="24">
        <f t="shared" si="1"/>
        <v>3.4642000000000004</v>
      </c>
      <c r="G35" s="33">
        <v>346.42</v>
      </c>
    </row>
    <row r="36" spans="1:12" ht="63" customHeight="1">
      <c r="A36" s="27">
        <v>20</v>
      </c>
      <c r="B36" s="32" t="s">
        <v>34</v>
      </c>
      <c r="C36" s="20">
        <v>85</v>
      </c>
      <c r="D36" s="20">
        <v>170</v>
      </c>
      <c r="E36" s="28">
        <v>289.68099999999998</v>
      </c>
      <c r="F36" s="28">
        <f t="shared" si="1"/>
        <v>2.9261000000000004</v>
      </c>
      <c r="G36" s="34">
        <v>292.61</v>
      </c>
    </row>
    <row r="37" spans="1:12" ht="15.75">
      <c r="A37" s="7"/>
      <c r="B37" s="31" t="s">
        <v>21</v>
      </c>
      <c r="C37" s="20">
        <f>SUM(C17:C36)</f>
        <v>11981.163</v>
      </c>
      <c r="D37" s="6">
        <f>SUM(D17:D36)</f>
        <v>49210</v>
      </c>
      <c r="E37" s="16">
        <f>SUM(E17:E36)</f>
        <v>57499.99952669999</v>
      </c>
      <c r="F37" s="16">
        <f>SUM(F17:F36)</f>
        <v>580.80810329999997</v>
      </c>
      <c r="G37" s="16">
        <f>SUM(G17:G36)</f>
        <v>58080.810329999986</v>
      </c>
    </row>
    <row r="40" spans="1:12">
      <c r="D40">
        <f>D37-D36-D35-D33-D32-D31-D30-D29-D28</f>
        <v>44528</v>
      </c>
    </row>
    <row r="41" spans="1:12">
      <c r="C41">
        <f>C18+C19+C20+C21+C22+C23+C24+C28+C29+C30+C31+C32+C34+C35</f>
        <v>8799.5</v>
      </c>
    </row>
    <row r="44" spans="1:12">
      <c r="L44">
        <f>58080.808-57788.2</f>
        <v>292.60800000000017</v>
      </c>
    </row>
  </sheetData>
  <mergeCells count="11">
    <mergeCell ref="G15:G16"/>
    <mergeCell ref="D7:G7"/>
    <mergeCell ref="D8:G8"/>
    <mergeCell ref="D9:G9"/>
    <mergeCell ref="D10:G10"/>
    <mergeCell ref="A12:G12"/>
    <mergeCell ref="A13:G13"/>
    <mergeCell ref="A15:A16"/>
    <mergeCell ref="B15:B16"/>
    <mergeCell ref="D15:D16"/>
    <mergeCell ref="E15:F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G37"/>
  <sheetViews>
    <sheetView tabSelected="1" topLeftCell="A28" zoomScale="72" zoomScaleNormal="72" workbookViewId="0">
      <selection activeCell="A43" sqref="A43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3.28515625" customWidth="1"/>
    <col min="6" max="6" width="10.7109375" bestFit="1" customWidth="1"/>
    <col min="7" max="7" width="11.7109375" customWidth="1"/>
  </cols>
  <sheetData>
    <row r="3" spans="1:7">
      <c r="B3" s="35"/>
      <c r="C3" s="35"/>
      <c r="D3" s="35"/>
      <c r="E3" s="35" t="s">
        <v>39</v>
      </c>
      <c r="F3" s="35"/>
      <c r="G3" s="35"/>
    </row>
    <row r="4" spans="1:7">
      <c r="B4" s="35"/>
      <c r="C4" s="35"/>
      <c r="D4" s="35" t="s">
        <v>33</v>
      </c>
      <c r="E4" s="35"/>
      <c r="F4" s="35"/>
      <c r="G4" s="35"/>
    </row>
    <row r="5" spans="1:7" ht="12" customHeight="1">
      <c r="B5" s="35"/>
      <c r="C5" s="35"/>
      <c r="D5" s="35" t="s">
        <v>31</v>
      </c>
      <c r="E5" s="35"/>
      <c r="F5" s="35"/>
      <c r="G5" s="35"/>
    </row>
    <row r="6" spans="1:7">
      <c r="E6" s="5" t="s">
        <v>25</v>
      </c>
      <c r="F6" s="5"/>
      <c r="G6" s="5"/>
    </row>
    <row r="7" spans="1:7">
      <c r="D7" s="39" t="s">
        <v>6</v>
      </c>
      <c r="E7" s="39"/>
      <c r="F7" s="39"/>
      <c r="G7" s="39"/>
    </row>
    <row r="8" spans="1:7">
      <c r="D8" s="39" t="s">
        <v>7</v>
      </c>
      <c r="E8" s="39"/>
      <c r="F8" s="39"/>
      <c r="G8" s="39"/>
    </row>
    <row r="9" spans="1:7">
      <c r="D9" s="39" t="s">
        <v>8</v>
      </c>
      <c r="E9" s="39"/>
      <c r="F9" s="39"/>
      <c r="G9" s="39"/>
    </row>
    <row r="10" spans="1:7">
      <c r="D10" s="39" t="s">
        <v>10</v>
      </c>
      <c r="E10" s="39"/>
      <c r="F10" s="39"/>
      <c r="G10" s="39"/>
    </row>
    <row r="12" spans="1:7" ht="15.75">
      <c r="A12" s="40" t="s">
        <v>1</v>
      </c>
      <c r="B12" s="40"/>
      <c r="C12" s="40"/>
      <c r="D12" s="40"/>
      <c r="E12" s="40"/>
      <c r="F12" s="40"/>
      <c r="G12" s="40"/>
    </row>
    <row r="13" spans="1:7" ht="15.75">
      <c r="A13" s="40" t="s">
        <v>22</v>
      </c>
      <c r="B13" s="40"/>
      <c r="C13" s="40"/>
      <c r="D13" s="40"/>
      <c r="E13" s="40"/>
      <c r="F13" s="40"/>
      <c r="G13" s="40"/>
    </row>
    <row r="15" spans="1:7">
      <c r="A15" s="41" t="s">
        <v>0</v>
      </c>
      <c r="B15" s="38" t="s">
        <v>2</v>
      </c>
      <c r="C15" s="36"/>
      <c r="D15" s="38" t="s">
        <v>17</v>
      </c>
      <c r="E15" s="38" t="s">
        <v>3</v>
      </c>
      <c r="F15" s="38"/>
      <c r="G15" s="38" t="s">
        <v>9</v>
      </c>
    </row>
    <row r="16" spans="1:7" ht="63.75">
      <c r="A16" s="42"/>
      <c r="B16" s="43"/>
      <c r="C16" s="37" t="s">
        <v>38</v>
      </c>
      <c r="D16" s="38"/>
      <c r="E16" s="36" t="s">
        <v>4</v>
      </c>
      <c r="F16" s="36" t="s">
        <v>5</v>
      </c>
      <c r="G16" s="38"/>
    </row>
    <row r="17" spans="1:7" ht="15.75">
      <c r="A17" s="6">
        <v>1</v>
      </c>
      <c r="B17" s="2" t="s">
        <v>11</v>
      </c>
      <c r="C17" s="1">
        <v>624</v>
      </c>
      <c r="D17" s="15">
        <v>5300</v>
      </c>
      <c r="E17" s="16">
        <f>G17-F17</f>
        <v>8424.910890000001</v>
      </c>
      <c r="F17" s="16">
        <f>0.01*G17</f>
        <v>85.100110000000001</v>
      </c>
      <c r="G17" s="16">
        <v>8510.0110000000004</v>
      </c>
    </row>
    <row r="18" spans="1:7" ht="15.75">
      <c r="A18" s="6">
        <v>2</v>
      </c>
      <c r="B18" s="2" t="s">
        <v>23</v>
      </c>
      <c r="C18" s="1">
        <v>563</v>
      </c>
      <c r="D18" s="8">
        <v>3200</v>
      </c>
      <c r="E18" s="16">
        <f t="shared" ref="E18:E34" si="0">G18-F18</f>
        <v>4312.0383372000006</v>
      </c>
      <c r="F18" s="16">
        <f t="shared" ref="F18:F36" si="1">0.01*G18</f>
        <v>43.555942800000004</v>
      </c>
      <c r="G18" s="16">
        <v>4355.5942800000003</v>
      </c>
    </row>
    <row r="19" spans="1:7" ht="47.25">
      <c r="A19" s="6">
        <v>3</v>
      </c>
      <c r="B19" s="2" t="s">
        <v>15</v>
      </c>
      <c r="C19" s="21">
        <v>350</v>
      </c>
      <c r="D19" s="3">
        <v>2100</v>
      </c>
      <c r="E19" s="16">
        <f t="shared" si="0"/>
        <v>2197.2871799999998</v>
      </c>
      <c r="F19" s="16">
        <f t="shared" si="1"/>
        <v>22.19482</v>
      </c>
      <c r="G19" s="16">
        <v>2219.482</v>
      </c>
    </row>
    <row r="20" spans="1:7" ht="47.25">
      <c r="A20" s="29">
        <v>4</v>
      </c>
      <c r="B20" s="11" t="s">
        <v>12</v>
      </c>
      <c r="C20" s="17">
        <v>142</v>
      </c>
      <c r="D20" s="3">
        <v>1210</v>
      </c>
      <c r="E20" s="16">
        <f t="shared" si="0"/>
        <v>994.96683000000007</v>
      </c>
      <c r="F20" s="16">
        <f t="shared" si="1"/>
        <v>10.050170000000001</v>
      </c>
      <c r="G20" s="16">
        <v>1005.0170000000001</v>
      </c>
    </row>
    <row r="21" spans="1:7" ht="15.75">
      <c r="A21" s="3">
        <v>5</v>
      </c>
      <c r="B21" s="2" t="s">
        <v>13</v>
      </c>
      <c r="C21" s="1">
        <v>320</v>
      </c>
      <c r="D21" s="8">
        <v>2646</v>
      </c>
      <c r="E21" s="16">
        <f t="shared" si="0"/>
        <v>2944.4609501999998</v>
      </c>
      <c r="F21" s="16">
        <f t="shared" si="1"/>
        <v>29.742029800000001</v>
      </c>
      <c r="G21" s="18">
        <v>2974.20298</v>
      </c>
    </row>
    <row r="22" spans="1:7" ht="31.5">
      <c r="A22" s="3">
        <v>6</v>
      </c>
      <c r="B22" s="4" t="s">
        <v>20</v>
      </c>
      <c r="C22" s="13">
        <v>1021</v>
      </c>
      <c r="D22" s="9">
        <v>4886</v>
      </c>
      <c r="E22" s="16">
        <f t="shared" si="0"/>
        <v>4987.1342664000003</v>
      </c>
      <c r="F22" s="16">
        <f t="shared" si="1"/>
        <v>50.3750936</v>
      </c>
      <c r="G22" s="18">
        <v>5037.50936</v>
      </c>
    </row>
    <row r="23" spans="1:7" ht="63">
      <c r="A23" s="3">
        <v>7</v>
      </c>
      <c r="B23" s="12" t="s">
        <v>18</v>
      </c>
      <c r="C23" s="19">
        <v>1130</v>
      </c>
      <c r="D23" s="9">
        <v>4116</v>
      </c>
      <c r="E23" s="16">
        <f t="shared" si="0"/>
        <v>4709.1234860999994</v>
      </c>
      <c r="F23" s="16">
        <f t="shared" si="1"/>
        <v>47.5669039</v>
      </c>
      <c r="G23" s="18">
        <v>4756.6903899999998</v>
      </c>
    </row>
    <row r="24" spans="1:7" ht="47.25">
      <c r="A24" s="6">
        <v>8</v>
      </c>
      <c r="B24" s="26" t="s">
        <v>27</v>
      </c>
      <c r="C24" s="3">
        <v>638</v>
      </c>
      <c r="D24" s="3">
        <v>2600</v>
      </c>
      <c r="E24" s="16">
        <f t="shared" si="0"/>
        <v>2012.8616244</v>
      </c>
      <c r="F24" s="16">
        <f t="shared" si="1"/>
        <v>20.331935600000001</v>
      </c>
      <c r="G24" s="18">
        <v>2033.1935599999999</v>
      </c>
    </row>
    <row r="25" spans="1:7" ht="63">
      <c r="A25" s="6">
        <v>9</v>
      </c>
      <c r="B25" s="26" t="s">
        <v>16</v>
      </c>
      <c r="C25" s="3">
        <v>1540</v>
      </c>
      <c r="D25" s="3">
        <v>9250</v>
      </c>
      <c r="E25" s="16">
        <f t="shared" si="0"/>
        <v>8320.6534751999989</v>
      </c>
      <c r="F25" s="16">
        <f t="shared" si="1"/>
        <v>84.047004799999996</v>
      </c>
      <c r="G25" s="16">
        <v>8404.7004799999995</v>
      </c>
    </row>
    <row r="26" spans="1:7" ht="31.5">
      <c r="A26" s="6">
        <v>10</v>
      </c>
      <c r="B26" s="26" t="s">
        <v>26</v>
      </c>
      <c r="C26" s="3">
        <v>490</v>
      </c>
      <c r="D26" s="20">
        <v>4116</v>
      </c>
      <c r="E26" s="16">
        <f t="shared" si="0"/>
        <v>4885.7027669999998</v>
      </c>
      <c r="F26" s="16">
        <f t="shared" si="1"/>
        <v>49.350532999999999</v>
      </c>
      <c r="G26" s="18">
        <v>4935.0532999999996</v>
      </c>
    </row>
    <row r="27" spans="1:7" ht="49.5" customHeight="1">
      <c r="A27" s="6">
        <v>11</v>
      </c>
      <c r="B27" s="26" t="s">
        <v>28</v>
      </c>
      <c r="C27" s="3">
        <v>202.66300000000001</v>
      </c>
      <c r="D27" s="3">
        <v>1054</v>
      </c>
      <c r="E27" s="16">
        <f t="shared" si="0"/>
        <v>1522.15272</v>
      </c>
      <c r="F27" s="16">
        <f t="shared" si="1"/>
        <v>15.37528</v>
      </c>
      <c r="G27" s="16">
        <v>1537.528</v>
      </c>
    </row>
    <row r="28" spans="1:7" ht="31.5">
      <c r="A28" s="6">
        <v>12</v>
      </c>
      <c r="B28" s="26" t="s">
        <v>29</v>
      </c>
      <c r="C28" s="3">
        <v>1370</v>
      </c>
      <c r="D28" s="3">
        <v>1320</v>
      </c>
      <c r="E28" s="16">
        <f t="shared" si="0"/>
        <v>1020.5538849</v>
      </c>
      <c r="F28" s="16">
        <f t="shared" si="1"/>
        <v>10.308625099999999</v>
      </c>
      <c r="G28" s="18">
        <v>1030.8625099999999</v>
      </c>
    </row>
    <row r="29" spans="1:7" ht="63">
      <c r="A29" s="6">
        <v>13</v>
      </c>
      <c r="B29" s="26" t="s">
        <v>19</v>
      </c>
      <c r="C29" s="3">
        <v>1290</v>
      </c>
      <c r="D29" s="3">
        <v>1050</v>
      </c>
      <c r="E29" s="16">
        <f t="shared" si="0"/>
        <v>1363.8404636999999</v>
      </c>
      <c r="F29" s="16">
        <f t="shared" si="1"/>
        <v>13.7761663</v>
      </c>
      <c r="G29" s="18">
        <v>1377.61663</v>
      </c>
    </row>
    <row r="30" spans="1:7" ht="47.25">
      <c r="A30" s="6">
        <v>14</v>
      </c>
      <c r="B30" s="26" t="s">
        <v>14</v>
      </c>
      <c r="C30" s="3">
        <v>51</v>
      </c>
      <c r="D30" s="3">
        <v>102</v>
      </c>
      <c r="E30" s="16">
        <f t="shared" si="0"/>
        <v>321.94304999999997</v>
      </c>
      <c r="F30" s="16">
        <f t="shared" si="1"/>
        <v>3.2519499999999999</v>
      </c>
      <c r="G30" s="18">
        <v>325.19499999999999</v>
      </c>
    </row>
    <row r="31" spans="1:7" ht="31.5">
      <c r="A31" s="6">
        <v>15</v>
      </c>
      <c r="B31" s="26" t="s">
        <v>37</v>
      </c>
      <c r="C31" s="3">
        <v>155</v>
      </c>
      <c r="D31" s="3">
        <v>240</v>
      </c>
      <c r="E31" s="16">
        <f t="shared" si="0"/>
        <v>496.29689999999999</v>
      </c>
      <c r="F31" s="16">
        <f t="shared" si="1"/>
        <v>5.0131000000000006</v>
      </c>
      <c r="G31" s="18">
        <v>501.31</v>
      </c>
    </row>
    <row r="32" spans="1:7" ht="63">
      <c r="A32" s="29">
        <v>16</v>
      </c>
      <c r="B32" s="10" t="s">
        <v>36</v>
      </c>
      <c r="C32" s="19">
        <v>215.5</v>
      </c>
      <c r="D32" s="9">
        <v>1450</v>
      </c>
      <c r="E32" s="16">
        <f t="shared" si="0"/>
        <v>2366.1</v>
      </c>
      <c r="F32" s="16">
        <f t="shared" si="1"/>
        <v>23.900000000000002</v>
      </c>
      <c r="G32" s="16">
        <v>2390</v>
      </c>
    </row>
    <row r="33" spans="1:7" ht="94.5">
      <c r="A33" s="6">
        <v>17</v>
      </c>
      <c r="B33" s="26" t="s">
        <v>24</v>
      </c>
      <c r="C33" s="3">
        <v>240</v>
      </c>
      <c r="D33" s="3">
        <v>100</v>
      </c>
      <c r="E33" s="16">
        <f t="shared" si="0"/>
        <v>1673.7077016000001</v>
      </c>
      <c r="F33" s="16">
        <f t="shared" si="1"/>
        <v>16.9061384</v>
      </c>
      <c r="G33" s="18">
        <v>1690.61384</v>
      </c>
    </row>
    <row r="34" spans="1:7" ht="15.75">
      <c r="A34" s="6">
        <v>18</v>
      </c>
      <c r="B34" s="26" t="s">
        <v>30</v>
      </c>
      <c r="C34" s="3">
        <v>1429</v>
      </c>
      <c r="D34" s="3">
        <v>4050</v>
      </c>
      <c r="E34" s="16">
        <f t="shared" si="0"/>
        <v>4313.6279999999997</v>
      </c>
      <c r="F34" s="16">
        <f t="shared" si="1"/>
        <v>43.571999999999996</v>
      </c>
      <c r="G34" s="18">
        <v>4357.2</v>
      </c>
    </row>
    <row r="35" spans="1:7" s="25" customFormat="1" ht="110.25">
      <c r="A35" s="22">
        <v>19</v>
      </c>
      <c r="B35" s="30" t="s">
        <v>32</v>
      </c>
      <c r="C35" s="23">
        <v>250</v>
      </c>
      <c r="D35" s="23">
        <v>250</v>
      </c>
      <c r="E35" s="24">
        <v>342.95600000000002</v>
      </c>
      <c r="F35" s="24">
        <f t="shared" si="1"/>
        <v>3.4642000000000004</v>
      </c>
      <c r="G35" s="33">
        <v>346.42</v>
      </c>
    </row>
    <row r="36" spans="1:7" ht="63" customHeight="1">
      <c r="A36" s="27">
        <v>20</v>
      </c>
      <c r="B36" s="32" t="s">
        <v>34</v>
      </c>
      <c r="C36" s="20">
        <v>74</v>
      </c>
      <c r="D36" s="20">
        <v>222</v>
      </c>
      <c r="E36" s="28">
        <v>289.68099999999998</v>
      </c>
      <c r="F36" s="28">
        <f t="shared" si="1"/>
        <v>2.9261000000000004</v>
      </c>
      <c r="G36" s="34">
        <v>292.61</v>
      </c>
    </row>
    <row r="37" spans="1:7" ht="15.75">
      <c r="A37" s="7"/>
      <c r="B37" s="31" t="s">
        <v>21</v>
      </c>
      <c r="C37" s="20">
        <f>SUM(C17:C36)</f>
        <v>12095.163</v>
      </c>
      <c r="D37" s="6">
        <f>SUM(D17:D36)</f>
        <v>49262</v>
      </c>
      <c r="E37" s="16">
        <f>SUM(E17:E36)</f>
        <v>57499.99952669999</v>
      </c>
      <c r="F37" s="16">
        <f>SUM(F17:F36)</f>
        <v>580.80810329999997</v>
      </c>
      <c r="G37" s="16">
        <f>SUM(G17:G36)</f>
        <v>58080.810329999986</v>
      </c>
    </row>
  </sheetData>
  <mergeCells count="11">
    <mergeCell ref="A13:G13"/>
    <mergeCell ref="D7:G7"/>
    <mergeCell ref="D8:G8"/>
    <mergeCell ref="D9:G9"/>
    <mergeCell ref="D10:G10"/>
    <mergeCell ref="A12:G12"/>
    <mergeCell ref="A15:A16"/>
    <mergeCell ref="B15:B16"/>
    <mergeCell ref="D15:D16"/>
    <mergeCell ref="E15:F15"/>
    <mergeCell ref="G15:G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2020г</vt:lpstr>
      <vt:lpstr>2020г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2020-09-15T11:08:59Z</cp:lastPrinted>
  <dcterms:created xsi:type="dcterms:W3CDTF">1996-10-08T23:32:33Z</dcterms:created>
  <dcterms:modified xsi:type="dcterms:W3CDTF">2020-09-15T11:33:57Z</dcterms:modified>
</cp:coreProperties>
</file>