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" windowWidth="15225" windowHeight="8790" activeTab="0"/>
  </bookViews>
  <sheets>
    <sheet name="доходы 2022-2023." sheetId="1" r:id="rId1"/>
  </sheets>
  <definedNames>
    <definedName name="_xlnm.Print_Area" localSheetId="0">'доходы 2022-2023.'!$A$1:$I$42</definedName>
  </definedNames>
  <calcPr fullCalcOnLoad="1"/>
</workbook>
</file>

<file path=xl/sharedStrings.xml><?xml version="1.0" encoding="utf-8"?>
<sst xmlns="http://schemas.openxmlformats.org/spreadsheetml/2006/main" count="86" uniqueCount="80">
  <si>
    <t>Код</t>
  </si>
  <si>
    <t>Наименование дохода</t>
  </si>
  <si>
    <t>100 00000 00 0000 000</t>
  </si>
  <si>
    <t>НАЛОГОВЫЕ И НЕНАЛОГОВЫЕ ДОХОДЫ</t>
  </si>
  <si>
    <t>101 02000 01 0000 110</t>
  </si>
  <si>
    <t>Налог на доходы физических лиц</t>
  </si>
  <si>
    <t xml:space="preserve"> 105 02000 02 0000 110</t>
  </si>
  <si>
    <t>Единый налог на вмененный доход для отдельных видов деятельности</t>
  </si>
  <si>
    <t xml:space="preserve"> 106 00000 00 0000 000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</si>
  <si>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</si>
  <si>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</si>
  <si>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</si>
  <si>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</si>
  <si>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 xml:space="preserve">111 00000 00 0000 000 </t>
  </si>
  <si>
    <t>Доходы от использования имущества, находящегося в государственной и муниципальной собственности</t>
  </si>
  <si>
    <t>112 01000 01 0000 120</t>
  </si>
  <si>
    <t>Плата за негативное воздействие на окружающую среду</t>
  </si>
  <si>
    <t>114 00000 00 0000 000</t>
  </si>
  <si>
    <t>Доходы от продажи материальных и нематериальных активов</t>
  </si>
  <si>
    <t>115 00000 00 0000 000</t>
  </si>
  <si>
    <t>Административные платежи и сборы</t>
  </si>
  <si>
    <t>116 00000 00 0000 000</t>
  </si>
  <si>
    <t>Штрафы, санкции, возмещение ущерба</t>
  </si>
  <si>
    <t>200 00000 00 0000 000</t>
  </si>
  <si>
    <t>Безвозмездные поступления</t>
  </si>
  <si>
    <t>ВСЕГО ДОХОДОВ</t>
  </si>
  <si>
    <t>111 07014 04 0000 120</t>
  </si>
  <si>
    <t>114 02043 04 0000 410</t>
  </si>
  <si>
    <t>Налог, взимаемый в связи с применением патентной системы налогообложения</t>
  </si>
  <si>
    <t>111 05074 04 0000 120</t>
  </si>
  <si>
    <t>103 02000 01 0000 110</t>
  </si>
  <si>
    <t>Акцизы по подакцизным товарам (продукции), производимым на территории Российской Федерации</t>
  </si>
  <si>
    <t>105 04000 02 0000 110</t>
  </si>
  <si>
    <t>105 03000 01 0000 110</t>
  </si>
  <si>
    <t>Единый сельскохозяйственный налог</t>
  </si>
  <si>
    <t>Платежи, взимаемые органами местного самоуправления (организациями) городских округов за выполнение определенных функций</t>
  </si>
  <si>
    <t>115 02040 04 0000 140</t>
  </si>
  <si>
    <t>111 09044 04 0000 120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</si>
  <si>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</si>
  <si>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тыс. руб.</t>
  </si>
  <si>
    <t>111 01040 04 0000 120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</si>
  <si>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</si>
  <si>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Субсидии бюджетам бюджетной системы Российской Федерации (межбюджетные субсидии)</t>
  </si>
  <si>
    <t>Субвенции  бюджетам бюджетной системы Российской Федерации</t>
  </si>
  <si>
    <t>Дотации  бюджетам бюджетной системы Российской Федерации</t>
  </si>
  <si>
    <t>112 00000 00 0000 000</t>
  </si>
  <si>
    <t>Платежи при пользовании природными ресурсами</t>
  </si>
  <si>
    <t>Налог на доходы физических лиц (15%)</t>
  </si>
  <si>
    <t>202 10000 00 0000 150</t>
  </si>
  <si>
    <t>202 20000 00 0000 150</t>
  </si>
  <si>
    <t>202 30000 00 0000 150</t>
  </si>
  <si>
    <t>Налог на доходы физических лиц (единый норматив отчислений 5%)</t>
  </si>
  <si>
    <t xml:space="preserve">108 03010 01 1000 110 </t>
  </si>
  <si>
    <t>108 07150 01 1000 110</t>
  </si>
  <si>
    <t>108 00000 00 0000 000</t>
  </si>
  <si>
    <t>Государственная пошлина за выдачу разрешения на установку рекламной конструкции</t>
  </si>
  <si>
    <t>2022 год</t>
  </si>
  <si>
    <t xml:space="preserve">Прогнозируемое поступление доходов в  бюджет города Ливны на плановый период 2022 и 2023 годов                                                                               </t>
  </si>
  <si>
    <t>2023 год</t>
  </si>
  <si>
    <t>Налог, взимаемый в связи с применением упрощенной системы налогообложения</t>
  </si>
  <si>
    <t xml:space="preserve"> 105 01000 00 0000 110</t>
  </si>
  <si>
    <t>Налог на доходы физических лиц                                (дополнительный норматив отчислений 13% -2022г.,14% - 2023 г)</t>
  </si>
  <si>
    <t>Бюджет</t>
  </si>
  <si>
    <t>Поправки</t>
  </si>
  <si>
    <t>Бюджет с поправками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</si>
  <si>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</si>
  <si>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 105 00000 00 0000 110</t>
  </si>
  <si>
    <t>Налоги на совокупный доход</t>
  </si>
  <si>
    <t xml:space="preserve">111 05012 04 0000 120                       </t>
  </si>
  <si>
    <t>Доходы от сдачи в аренду имущества, составляющего казну городских округов (за исключением земельных участков)</t>
  </si>
  <si>
    <t xml:space="preserve">114 06012 04 0000 430                          </t>
  </si>
  <si>
    <t>Доходы от реализации  иного имущества, находящегося в  собственности городских округов (за исключением имущества муниципальных бюджетных и автономных учреждений, а 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</si>
  <si>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</si>
  <si>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 106 06000 00 0000 110                                                            </t>
  </si>
  <si>
    <t xml:space="preserve"> 106 01000 00 0000 110</t>
  </si>
  <si>
    <t>207 00000 00 0000 000</t>
  </si>
  <si>
    <t xml:space="preserve">Прочие безвозмездные поступления 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</si>
  <si>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</si>
  <si>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</si>
  <si>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Приложение 3  к решению Ливенского городского Совета народных депутатов   от 28 октября  2021 г. №  2/006 - ГС "Приложение 8  к решению Ливенского городкого Совета народных депутатов от  23   декабря 2020 г. №  54/585- ГС"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</si>
</sst>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2">
    <font>
      <sz val="10"/>
      <name val="Arial Cyr"/>
      <family val="0"/>
    </font>
    <font>
      <sz val="12"/>
      <name val="Times New Roman Cyr"/>
      <family val="1"/>
    </font>
    <font>
      <sz val="12"/>
      <name val="Arial Cyr"/>
      <family val="0"/>
    </font>
    <font>
      <b/>
      <sz val="16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sz val="9"/>
      <name val="Times New Roman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172" fontId="1" fillId="0" borderId="0" xfId="0" applyNumberFormat="1" applyFont="1" applyBorder="1" applyAlignment="1">
      <alignment horizontal="center" vertical="center"/>
    </xf>
    <xf numFmtId="172" fontId="4" fillId="0" borderId="0" xfId="0" applyNumberFormat="1" applyFont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174" fontId="4" fillId="0" borderId="10" xfId="0" applyNumberFormat="1" applyFont="1" applyBorder="1" applyAlignment="1">
      <alignment horizontal="center" vertical="center"/>
    </xf>
    <xf numFmtId="174" fontId="1" fillId="0" borderId="10" xfId="0" applyNumberFormat="1" applyFont="1" applyBorder="1" applyAlignment="1">
      <alignment horizontal="center" vertical="center"/>
    </xf>
    <xf numFmtId="174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Fill="1" applyAlignment="1">
      <alignment/>
    </xf>
    <xf numFmtId="172" fontId="4" fillId="0" borderId="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174" fontId="0" fillId="0" borderId="0" xfId="0" applyNumberFormat="1" applyFill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center"/>
    </xf>
    <xf numFmtId="174" fontId="4" fillId="33" borderId="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174" fontId="4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174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172" fontId="1" fillId="0" borderId="10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right" vertical="center" wrapText="1"/>
    </xf>
    <xf numFmtId="174" fontId="1" fillId="34" borderId="10" xfId="0" applyNumberFormat="1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left" vertical="center" wrapText="1"/>
    </xf>
    <xf numFmtId="174" fontId="4" fillId="34" borderId="1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justify"/>
    </xf>
    <xf numFmtId="0" fontId="5" fillId="34" borderId="0" xfId="0" applyFont="1" applyFill="1" applyBorder="1" applyAlignment="1">
      <alignment wrapText="1"/>
    </xf>
    <xf numFmtId="0" fontId="6" fillId="0" borderId="0" xfId="0" applyNumberFormat="1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174" fontId="4" fillId="0" borderId="12" xfId="0" applyNumberFormat="1" applyFont="1" applyFill="1" applyBorder="1" applyAlignment="1">
      <alignment horizontal="center" vertical="center"/>
    </xf>
    <xf numFmtId="174" fontId="7" fillId="0" borderId="10" xfId="0" applyNumberFormat="1" applyFont="1" applyFill="1" applyBorder="1" applyAlignment="1">
      <alignment horizontal="center" vertical="center"/>
    </xf>
    <xf numFmtId="174" fontId="1" fillId="0" borderId="12" xfId="0" applyNumberFormat="1" applyFont="1" applyFill="1" applyBorder="1" applyAlignment="1">
      <alignment horizontal="center" vertical="center"/>
    </xf>
    <xf numFmtId="174" fontId="5" fillId="0" borderId="10" xfId="0" applyNumberFormat="1" applyFont="1" applyFill="1" applyBorder="1" applyAlignment="1">
      <alignment horizontal="center" vertical="center"/>
    </xf>
    <xf numFmtId="174" fontId="4" fillId="0" borderId="10" xfId="0" applyNumberFormat="1" applyFont="1" applyFill="1" applyBorder="1" applyAlignment="1">
      <alignment horizontal="center" vertical="center"/>
    </xf>
    <xf numFmtId="174" fontId="1" fillId="0" borderId="12" xfId="0" applyNumberFormat="1" applyFont="1" applyFill="1" applyBorder="1" applyAlignment="1">
      <alignment horizontal="center" vertical="center"/>
    </xf>
    <xf numFmtId="174" fontId="4" fillId="34" borderId="10" xfId="0" applyNumberFormat="1" applyFont="1" applyFill="1" applyBorder="1" applyAlignment="1">
      <alignment horizontal="center" vertical="center"/>
    </xf>
    <xf numFmtId="174" fontId="4" fillId="34" borderId="12" xfId="0" applyNumberFormat="1" applyFont="1" applyFill="1" applyBorder="1" applyAlignment="1">
      <alignment horizontal="center" vertical="center"/>
    </xf>
    <xf numFmtId="174" fontId="1" fillId="34" borderId="12" xfId="0" applyNumberFormat="1" applyFont="1" applyFill="1" applyBorder="1" applyAlignment="1">
      <alignment horizontal="center" vertical="center"/>
    </xf>
    <xf numFmtId="174" fontId="7" fillId="34" borderId="10" xfId="0" applyNumberFormat="1" applyFont="1" applyFill="1" applyBorder="1" applyAlignment="1">
      <alignment horizontal="center" vertical="center"/>
    </xf>
    <xf numFmtId="174" fontId="5" fillId="34" borderId="1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justify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left" wrapText="1"/>
    </xf>
    <xf numFmtId="0" fontId="3" fillId="0" borderId="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74"/>
  <sheetViews>
    <sheetView tabSelected="1" view="pageBreakPreview" zoomScaleSheetLayoutView="100" zoomScalePageLayoutView="0" workbookViewId="0" topLeftCell="A1">
      <selection activeCell="G1" sqref="G1:I1"/>
    </sheetView>
  </sheetViews>
  <sheetFormatPr defaultColWidth="9.00390625" defaultRowHeight="12.75"/>
  <cols>
    <col min="1" max="1" width="0.6171875" style="1" customWidth="1"/>
    <col min="2" max="2" width="24.00390625" style="1" customWidth="1"/>
    <col min="3" max="3" width="47.875" style="1" customWidth="1"/>
    <col min="4" max="4" width="14.125" style="11" customWidth="1"/>
    <col min="5" max="5" width="12.375" style="10" customWidth="1"/>
    <col min="6" max="6" width="14.125" style="10" customWidth="1"/>
    <col min="7" max="7" width="11.875" style="10" customWidth="1"/>
    <col min="8" max="8" width="11.25390625" style="10" customWidth="1"/>
    <col min="9" max="9" width="15.00390625" style="10" customWidth="1"/>
    <col min="10" max="10" width="13.00390625" style="1" customWidth="1"/>
    <col min="11" max="11" width="9.125" style="1" customWidth="1"/>
    <col min="12" max="12" width="17.75390625" style="1" customWidth="1"/>
    <col min="13" max="16384" width="9.125" style="1" customWidth="1"/>
  </cols>
  <sheetData>
    <row r="1" spans="2:9" ht="110.25" customHeight="1">
      <c r="B1" s="10"/>
      <c r="C1" s="12"/>
      <c r="D1" s="49"/>
      <c r="E1" s="49"/>
      <c r="F1" s="49"/>
      <c r="G1" s="72" t="s">
        <v>79</v>
      </c>
      <c r="H1" s="72"/>
      <c r="I1" s="72"/>
    </row>
    <row r="2" spans="2:9" ht="27" customHeight="1">
      <c r="B2" s="73" t="s">
        <v>57</v>
      </c>
      <c r="C2" s="73"/>
      <c r="D2" s="73"/>
      <c r="E2" s="73"/>
      <c r="F2" s="73"/>
      <c r="G2" s="73"/>
      <c r="H2" s="73"/>
      <c r="I2" s="73"/>
    </row>
    <row r="3" spans="2:12" ht="18" customHeight="1">
      <c r="B3" s="43"/>
      <c r="C3" s="43"/>
      <c r="D3" s="10"/>
      <c r="H3" s="13"/>
      <c r="I3" s="44" t="s">
        <v>39</v>
      </c>
      <c r="J3" s="50"/>
      <c r="K3" s="50"/>
      <c r="L3" s="50"/>
    </row>
    <row r="4" spans="2:9" ht="17.25" customHeight="1">
      <c r="B4" s="67" t="s">
        <v>0</v>
      </c>
      <c r="C4" s="67" t="s">
        <v>1</v>
      </c>
      <c r="D4" s="69" t="s">
        <v>56</v>
      </c>
      <c r="E4" s="70"/>
      <c r="F4" s="71"/>
      <c r="G4" s="69" t="s">
        <v>58</v>
      </c>
      <c r="H4" s="70"/>
      <c r="I4" s="71"/>
    </row>
    <row r="5" spans="2:9" ht="34.5" customHeight="1">
      <c r="B5" s="68"/>
      <c r="C5" s="68"/>
      <c r="D5" s="51" t="s">
        <v>62</v>
      </c>
      <c r="E5" s="52" t="s">
        <v>63</v>
      </c>
      <c r="F5" s="52" t="s">
        <v>64</v>
      </c>
      <c r="G5" s="51" t="s">
        <v>62</v>
      </c>
      <c r="H5" s="52" t="s">
        <v>63</v>
      </c>
      <c r="I5" s="52" t="s">
        <v>64</v>
      </c>
    </row>
    <row r="6" spans="2:12" ht="23.25" customHeight="1">
      <c r="B6" s="3" t="s">
        <v>2</v>
      </c>
      <c r="C6" s="3" t="s">
        <v>3</v>
      </c>
      <c r="D6" s="17">
        <f aca="true" t="shared" si="0" ref="D6:I6">D7+D11+D12+D17+D20+D23+D29+D31+D34+D36</f>
        <v>367860.8</v>
      </c>
      <c r="E6" s="37">
        <f t="shared" si="0"/>
        <v>0</v>
      </c>
      <c r="F6" s="37">
        <f t="shared" si="0"/>
        <v>367860.8</v>
      </c>
      <c r="G6" s="37">
        <f t="shared" si="0"/>
        <v>384976.8</v>
      </c>
      <c r="H6" s="37">
        <f t="shared" si="0"/>
        <v>0</v>
      </c>
      <c r="I6" s="37">
        <f t="shared" si="0"/>
        <v>384976.8</v>
      </c>
      <c r="J6" s="21"/>
      <c r="K6" s="21"/>
      <c r="L6" s="21"/>
    </row>
    <row r="7" spans="2:12" ht="20.25" customHeight="1">
      <c r="B7" s="3" t="s">
        <v>4</v>
      </c>
      <c r="C7" s="5" t="s">
        <v>5</v>
      </c>
      <c r="D7" s="37">
        <f>D8+D9+D10</f>
        <v>226888.2</v>
      </c>
      <c r="E7" s="37">
        <f>E8+E9+E10</f>
        <v>0</v>
      </c>
      <c r="F7" s="55">
        <f aca="true" t="shared" si="1" ref="F7:F42">D7+E7</f>
        <v>226888.2</v>
      </c>
      <c r="G7" s="37">
        <f>G8+G9+G10</f>
        <v>243115</v>
      </c>
      <c r="H7" s="37">
        <f>H8+H9+H10</f>
        <v>0</v>
      </c>
      <c r="I7" s="56">
        <f aca="true" t="shared" si="2" ref="I7:I42">G7+H7</f>
        <v>243115</v>
      </c>
      <c r="J7" s="24"/>
      <c r="K7" s="21"/>
      <c r="L7" s="21"/>
    </row>
    <row r="8" spans="2:12" ht="18" customHeight="1">
      <c r="B8" s="20" t="s">
        <v>4</v>
      </c>
      <c r="C8" s="46" t="s">
        <v>47</v>
      </c>
      <c r="D8" s="19">
        <v>103131</v>
      </c>
      <c r="E8" s="19">
        <v>0</v>
      </c>
      <c r="F8" s="57">
        <f t="shared" si="1"/>
        <v>103131</v>
      </c>
      <c r="G8" s="19">
        <v>107256.6</v>
      </c>
      <c r="H8" s="19">
        <v>0</v>
      </c>
      <c r="I8" s="58">
        <f t="shared" si="2"/>
        <v>107256.6</v>
      </c>
      <c r="J8" s="24"/>
      <c r="K8" s="21"/>
      <c r="L8" s="21"/>
    </row>
    <row r="9" spans="2:12" ht="32.25" customHeight="1">
      <c r="B9" s="20" t="s">
        <v>4</v>
      </c>
      <c r="C9" s="46" t="s">
        <v>51</v>
      </c>
      <c r="D9" s="19">
        <v>34377</v>
      </c>
      <c r="E9" s="19">
        <v>0</v>
      </c>
      <c r="F9" s="57">
        <f t="shared" si="1"/>
        <v>34377</v>
      </c>
      <c r="G9" s="19">
        <v>35752.2</v>
      </c>
      <c r="H9" s="19">
        <v>0</v>
      </c>
      <c r="I9" s="58">
        <f t="shared" si="2"/>
        <v>35752.2</v>
      </c>
      <c r="J9" s="22"/>
      <c r="K9" s="22"/>
      <c r="L9" s="22"/>
    </row>
    <row r="10" spans="2:12" ht="48" customHeight="1">
      <c r="B10" s="20" t="s">
        <v>4</v>
      </c>
      <c r="C10" s="46" t="s">
        <v>61</v>
      </c>
      <c r="D10" s="19">
        <v>89380.2</v>
      </c>
      <c r="E10" s="19">
        <v>0</v>
      </c>
      <c r="F10" s="57">
        <f t="shared" si="1"/>
        <v>89380.2</v>
      </c>
      <c r="G10" s="19">
        <v>100106.2</v>
      </c>
      <c r="H10" s="19">
        <v>0</v>
      </c>
      <c r="I10" s="58">
        <f t="shared" si="2"/>
        <v>100106.2</v>
      </c>
      <c r="J10" s="22"/>
      <c r="K10" s="22"/>
      <c r="L10" s="22"/>
    </row>
    <row r="11" spans="2:12" ht="46.5" customHeight="1">
      <c r="B11" s="25" t="s">
        <v>30</v>
      </c>
      <c r="C11" s="26" t="s">
        <v>31</v>
      </c>
      <c r="D11" s="47">
        <v>3541.4</v>
      </c>
      <c r="E11" s="59">
        <v>0</v>
      </c>
      <c r="F11" s="55">
        <f t="shared" si="1"/>
        <v>3541.4</v>
      </c>
      <c r="G11" s="59">
        <v>3654.6</v>
      </c>
      <c r="H11" s="59">
        <v>0</v>
      </c>
      <c r="I11" s="56">
        <f t="shared" si="2"/>
        <v>3654.6</v>
      </c>
      <c r="J11" s="22"/>
      <c r="K11" s="22"/>
      <c r="L11" s="22"/>
    </row>
    <row r="12" spans="2:12" ht="31.5" customHeight="1">
      <c r="B12" s="3" t="s">
        <v>66</v>
      </c>
      <c r="C12" s="5" t="s">
        <v>67</v>
      </c>
      <c r="D12" s="37">
        <f aca="true" t="shared" si="3" ref="D12:I12">D13+D14+D15+D16</f>
        <v>41696</v>
      </c>
      <c r="E12" s="37">
        <f t="shared" si="3"/>
        <v>0</v>
      </c>
      <c r="F12" s="37">
        <f t="shared" si="3"/>
        <v>41696</v>
      </c>
      <c r="G12" s="37">
        <f t="shared" si="3"/>
        <v>41796</v>
      </c>
      <c r="H12" s="37">
        <f t="shared" si="3"/>
        <v>0</v>
      </c>
      <c r="I12" s="37">
        <f t="shared" si="3"/>
        <v>41796</v>
      </c>
      <c r="J12" s="22"/>
      <c r="K12" s="22"/>
      <c r="L12" s="22"/>
    </row>
    <row r="13" spans="2:12" ht="36" customHeight="1">
      <c r="B13" s="2" t="s">
        <v>60</v>
      </c>
      <c r="C13" s="7" t="s">
        <v>59</v>
      </c>
      <c r="D13" s="40">
        <v>37746</v>
      </c>
      <c r="E13" s="40">
        <v>0</v>
      </c>
      <c r="F13" s="60">
        <f t="shared" si="1"/>
        <v>37746</v>
      </c>
      <c r="G13" s="40">
        <v>37746</v>
      </c>
      <c r="H13" s="40">
        <v>0</v>
      </c>
      <c r="I13" s="58">
        <f t="shared" si="2"/>
        <v>37746</v>
      </c>
      <c r="J13" s="22"/>
      <c r="K13" s="22"/>
      <c r="L13" s="22"/>
    </row>
    <row r="14" spans="2:12" ht="33" customHeight="1">
      <c r="B14" s="2" t="s">
        <v>6</v>
      </c>
      <c r="C14" s="7" t="s">
        <v>7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22"/>
      <c r="K14" s="22"/>
      <c r="L14" s="22"/>
    </row>
    <row r="15" spans="2:12" ht="15.75" customHeight="1">
      <c r="B15" s="28" t="s">
        <v>33</v>
      </c>
      <c r="C15" s="27" t="s">
        <v>34</v>
      </c>
      <c r="D15" s="19">
        <v>600</v>
      </c>
      <c r="E15" s="19">
        <v>0</v>
      </c>
      <c r="F15" s="19">
        <v>600</v>
      </c>
      <c r="G15" s="19">
        <v>650</v>
      </c>
      <c r="H15" s="19">
        <v>0</v>
      </c>
      <c r="I15" s="19">
        <v>650</v>
      </c>
      <c r="J15" s="22"/>
      <c r="K15" s="22"/>
      <c r="L15" s="22"/>
    </row>
    <row r="16" spans="2:12" ht="33" customHeight="1">
      <c r="B16" s="20" t="s">
        <v>32</v>
      </c>
      <c r="C16" s="27" t="s">
        <v>28</v>
      </c>
      <c r="D16" s="19">
        <v>3350</v>
      </c>
      <c r="E16" s="19">
        <v>0</v>
      </c>
      <c r="F16" s="19">
        <v>3350</v>
      </c>
      <c r="G16" s="19">
        <v>3400</v>
      </c>
      <c r="H16" s="19">
        <v>0</v>
      </c>
      <c r="I16" s="19">
        <v>3400</v>
      </c>
      <c r="J16" s="22"/>
      <c r="K16" s="22"/>
      <c r="L16" s="22"/>
    </row>
    <row r="17" spans="2:9" ht="21" customHeight="1">
      <c r="B17" s="3" t="s">
        <v>8</v>
      </c>
      <c r="C17" s="6" t="s">
        <v>9</v>
      </c>
      <c r="D17" s="37">
        <f>D18+D19</f>
        <v>35220</v>
      </c>
      <c r="E17" s="37">
        <f>E18+E19</f>
        <v>0</v>
      </c>
      <c r="F17" s="55">
        <f t="shared" si="1"/>
        <v>35220</v>
      </c>
      <c r="G17" s="37">
        <f>G18+G19</f>
        <v>35800</v>
      </c>
      <c r="H17" s="37">
        <f>H18+H19</f>
        <v>0</v>
      </c>
      <c r="I17" s="56">
        <f t="shared" si="2"/>
        <v>35800</v>
      </c>
    </row>
    <row r="18" spans="2:9" ht="21" customHeight="1">
      <c r="B18" s="2" t="s">
        <v>74</v>
      </c>
      <c r="C18" s="7" t="s">
        <v>10</v>
      </c>
      <c r="D18" s="18">
        <v>7920</v>
      </c>
      <c r="E18" s="19">
        <v>0</v>
      </c>
      <c r="F18" s="57">
        <f t="shared" si="1"/>
        <v>7920</v>
      </c>
      <c r="G18" s="19">
        <v>8500</v>
      </c>
      <c r="H18" s="19">
        <v>0</v>
      </c>
      <c r="I18" s="58">
        <f t="shared" si="2"/>
        <v>8500</v>
      </c>
    </row>
    <row r="19" spans="2:9" ht="31.5" customHeight="1">
      <c r="B19" s="23" t="s">
        <v>73</v>
      </c>
      <c r="C19" s="8" t="s">
        <v>11</v>
      </c>
      <c r="D19" s="19">
        <v>27300</v>
      </c>
      <c r="E19" s="19">
        <v>0</v>
      </c>
      <c r="F19" s="57">
        <f t="shared" si="1"/>
        <v>27300</v>
      </c>
      <c r="G19" s="19">
        <v>27300</v>
      </c>
      <c r="H19" s="19">
        <v>0</v>
      </c>
      <c r="I19" s="58">
        <f t="shared" si="2"/>
        <v>27300</v>
      </c>
    </row>
    <row r="20" spans="2:9" ht="21.75" customHeight="1">
      <c r="B20" s="34" t="s">
        <v>54</v>
      </c>
      <c r="C20" s="6" t="s">
        <v>12</v>
      </c>
      <c r="D20" s="17">
        <f>D21+D22</f>
        <v>9000</v>
      </c>
      <c r="E20" s="37">
        <f>E21+E22</f>
        <v>0</v>
      </c>
      <c r="F20" s="55">
        <f t="shared" si="1"/>
        <v>9000</v>
      </c>
      <c r="G20" s="37">
        <f>G21+G22</f>
        <v>9050</v>
      </c>
      <c r="H20" s="37">
        <f>H21+H22</f>
        <v>0</v>
      </c>
      <c r="I20" s="56">
        <f t="shared" si="2"/>
        <v>9050</v>
      </c>
    </row>
    <row r="21" spans="2:9" ht="62.25" customHeight="1">
      <c r="B21" s="54" t="s">
        <v>52</v>
      </c>
      <c r="C21" s="27" t="s">
        <v>78</v>
      </c>
      <c r="D21" s="18">
        <v>8990</v>
      </c>
      <c r="E21" s="19">
        <v>0</v>
      </c>
      <c r="F21" s="57">
        <f t="shared" si="1"/>
        <v>8990</v>
      </c>
      <c r="G21" s="19">
        <v>9040</v>
      </c>
      <c r="H21" s="19">
        <v>0</v>
      </c>
      <c r="I21" s="58">
        <f t="shared" si="2"/>
        <v>9040</v>
      </c>
    </row>
    <row r="22" spans="2:9" ht="51" customHeight="1">
      <c r="B22" s="54" t="s">
        <v>53</v>
      </c>
      <c r="C22" s="27" t="s">
        <v>55</v>
      </c>
      <c r="D22" s="18">
        <v>10</v>
      </c>
      <c r="E22" s="19">
        <v>0</v>
      </c>
      <c r="F22" s="57">
        <f t="shared" si="1"/>
        <v>10</v>
      </c>
      <c r="G22" s="19">
        <v>10</v>
      </c>
      <c r="H22" s="19">
        <v>0</v>
      </c>
      <c r="I22" s="58">
        <f t="shared" si="2"/>
        <v>10</v>
      </c>
    </row>
    <row r="23" spans="2:9" s="4" customFormat="1" ht="50.25" customHeight="1">
      <c r="B23" s="3" t="s">
        <v>13</v>
      </c>
      <c r="C23" s="5" t="s">
        <v>14</v>
      </c>
      <c r="D23" s="17">
        <f>D24+D25+D26+D27+D28</f>
        <v>43518</v>
      </c>
      <c r="E23" s="37">
        <f>E24+E25+E26+E27+E28</f>
        <v>0</v>
      </c>
      <c r="F23" s="55">
        <f t="shared" si="1"/>
        <v>43518</v>
      </c>
      <c r="G23" s="37">
        <f>G24+G25+G26+G27+G28</f>
        <v>43456</v>
      </c>
      <c r="H23" s="37">
        <f>H24+H25+H26+H27+H28</f>
        <v>0</v>
      </c>
      <c r="I23" s="56">
        <f t="shared" si="2"/>
        <v>43456</v>
      </c>
    </row>
    <row r="24" spans="2:9" s="4" customFormat="1" ht="81.75" customHeight="1">
      <c r="B24" s="20" t="s">
        <v>40</v>
      </c>
      <c r="C24" s="27" t="s">
        <v>41</v>
      </c>
      <c r="D24" s="19">
        <v>166</v>
      </c>
      <c r="E24" s="19">
        <v>0</v>
      </c>
      <c r="F24" s="57">
        <f t="shared" si="1"/>
        <v>166</v>
      </c>
      <c r="G24" s="19">
        <v>151</v>
      </c>
      <c r="H24" s="19">
        <v>0</v>
      </c>
      <c r="I24" s="58">
        <f t="shared" si="2"/>
        <v>151</v>
      </c>
    </row>
    <row r="25" spans="2:9" ht="110.25">
      <c r="B25" s="9" t="s">
        <v>68</v>
      </c>
      <c r="C25" s="53" t="s">
        <v>65</v>
      </c>
      <c r="D25" s="40">
        <v>31000</v>
      </c>
      <c r="E25" s="40">
        <v>0</v>
      </c>
      <c r="F25" s="57">
        <f t="shared" si="1"/>
        <v>31000</v>
      </c>
      <c r="G25" s="40">
        <v>31000</v>
      </c>
      <c r="H25" s="40">
        <v>0</v>
      </c>
      <c r="I25" s="58">
        <f t="shared" si="2"/>
        <v>31000</v>
      </c>
    </row>
    <row r="26" spans="2:9" ht="54" customHeight="1">
      <c r="B26" s="42" t="s">
        <v>29</v>
      </c>
      <c r="C26" s="7" t="s">
        <v>69</v>
      </c>
      <c r="D26" s="40">
        <v>2399</v>
      </c>
      <c r="E26" s="40">
        <v>0</v>
      </c>
      <c r="F26" s="57">
        <f t="shared" si="1"/>
        <v>2399</v>
      </c>
      <c r="G26" s="40">
        <v>2399</v>
      </c>
      <c r="H26" s="40">
        <v>0</v>
      </c>
      <c r="I26" s="58">
        <f t="shared" si="2"/>
        <v>2399</v>
      </c>
    </row>
    <row r="27" spans="2:9" ht="81.75" customHeight="1">
      <c r="B27" s="2" t="s">
        <v>26</v>
      </c>
      <c r="C27" s="7" t="s">
        <v>77</v>
      </c>
      <c r="D27" s="40">
        <v>8635</v>
      </c>
      <c r="E27" s="40">
        <v>0</v>
      </c>
      <c r="F27" s="57">
        <f t="shared" si="1"/>
        <v>8635</v>
      </c>
      <c r="G27" s="40">
        <v>8626</v>
      </c>
      <c r="H27" s="40">
        <v>0</v>
      </c>
      <c r="I27" s="58">
        <f t="shared" si="2"/>
        <v>8626</v>
      </c>
    </row>
    <row r="28" spans="2:9" ht="115.5" customHeight="1">
      <c r="B28" s="2" t="s">
        <v>37</v>
      </c>
      <c r="C28" s="7" t="s">
        <v>38</v>
      </c>
      <c r="D28" s="40">
        <v>1318</v>
      </c>
      <c r="E28" s="40">
        <v>0</v>
      </c>
      <c r="F28" s="57">
        <f t="shared" si="1"/>
        <v>1318</v>
      </c>
      <c r="G28" s="40">
        <v>1280</v>
      </c>
      <c r="H28" s="40">
        <v>0</v>
      </c>
      <c r="I28" s="58">
        <f t="shared" si="2"/>
        <v>1280</v>
      </c>
    </row>
    <row r="29" spans="2:9" ht="33.75" customHeight="1">
      <c r="B29" s="3" t="s">
        <v>45</v>
      </c>
      <c r="C29" s="5" t="s">
        <v>46</v>
      </c>
      <c r="D29" s="17">
        <f>D30</f>
        <v>67.2</v>
      </c>
      <c r="E29" s="37">
        <f>E30</f>
        <v>0</v>
      </c>
      <c r="F29" s="55">
        <f t="shared" si="1"/>
        <v>67.2</v>
      </c>
      <c r="G29" s="37">
        <f>G30</f>
        <v>70.2</v>
      </c>
      <c r="H29" s="37">
        <f>H30</f>
        <v>0</v>
      </c>
      <c r="I29" s="56">
        <f t="shared" si="2"/>
        <v>70.2</v>
      </c>
    </row>
    <row r="30" spans="2:9" ht="33.75" customHeight="1">
      <c r="B30" s="20" t="s">
        <v>15</v>
      </c>
      <c r="C30" s="27" t="s">
        <v>16</v>
      </c>
      <c r="D30" s="18">
        <v>67.2</v>
      </c>
      <c r="E30" s="19">
        <v>0</v>
      </c>
      <c r="F30" s="57">
        <f t="shared" si="1"/>
        <v>67.2</v>
      </c>
      <c r="G30" s="19">
        <v>70.2</v>
      </c>
      <c r="H30" s="19"/>
      <c r="I30" s="58">
        <f t="shared" si="2"/>
        <v>70.2</v>
      </c>
    </row>
    <row r="31" spans="2:9" ht="37.5" customHeight="1">
      <c r="B31" s="3" t="s">
        <v>17</v>
      </c>
      <c r="C31" s="5" t="s">
        <v>18</v>
      </c>
      <c r="D31" s="17">
        <f>D32+D33</f>
        <v>4400</v>
      </c>
      <c r="E31" s="37">
        <f>E32+E33</f>
        <v>0</v>
      </c>
      <c r="F31" s="55">
        <f t="shared" si="1"/>
        <v>4400</v>
      </c>
      <c r="G31" s="37">
        <f>G32+G33</f>
        <v>4400</v>
      </c>
      <c r="H31" s="37">
        <f>H32+H33</f>
        <v>0</v>
      </c>
      <c r="I31" s="56">
        <f t="shared" si="2"/>
        <v>4400</v>
      </c>
    </row>
    <row r="32" spans="2:9" ht="126" customHeight="1">
      <c r="B32" s="2" t="s">
        <v>27</v>
      </c>
      <c r="C32" s="7" t="s">
        <v>71</v>
      </c>
      <c r="D32" s="40">
        <v>2100</v>
      </c>
      <c r="E32" s="40">
        <v>0</v>
      </c>
      <c r="F32" s="57">
        <f t="shared" si="1"/>
        <v>2100</v>
      </c>
      <c r="G32" s="40">
        <v>2100</v>
      </c>
      <c r="H32" s="40">
        <v>0</v>
      </c>
      <c r="I32" s="58">
        <f t="shared" si="2"/>
        <v>2100</v>
      </c>
    </row>
    <row r="33" spans="2:10" ht="62.25" customHeight="1">
      <c r="B33" s="9" t="s">
        <v>70</v>
      </c>
      <c r="C33" s="7" t="s">
        <v>72</v>
      </c>
      <c r="D33" s="40">
        <v>2300</v>
      </c>
      <c r="E33" s="40">
        <v>0</v>
      </c>
      <c r="F33" s="57">
        <f t="shared" si="1"/>
        <v>2300</v>
      </c>
      <c r="G33" s="40">
        <v>2300</v>
      </c>
      <c r="H33" s="40">
        <v>0</v>
      </c>
      <c r="I33" s="58">
        <f t="shared" si="2"/>
        <v>2300</v>
      </c>
      <c r="J33" s="10"/>
    </row>
    <row r="34" spans="2:9" ht="26.25" customHeight="1">
      <c r="B34" s="3" t="s">
        <v>19</v>
      </c>
      <c r="C34" s="5" t="s">
        <v>20</v>
      </c>
      <c r="D34" s="17">
        <f>D35</f>
        <v>2664</v>
      </c>
      <c r="E34" s="37">
        <f>E35</f>
        <v>0</v>
      </c>
      <c r="F34" s="55">
        <f t="shared" si="1"/>
        <v>2664</v>
      </c>
      <c r="G34" s="37">
        <f>G35</f>
        <v>2768</v>
      </c>
      <c r="H34" s="37">
        <f>H35</f>
        <v>0</v>
      </c>
      <c r="I34" s="56">
        <f t="shared" si="2"/>
        <v>2768</v>
      </c>
    </row>
    <row r="35" spans="2:9" ht="54" customHeight="1">
      <c r="B35" s="20" t="s">
        <v>36</v>
      </c>
      <c r="C35" s="27" t="s">
        <v>35</v>
      </c>
      <c r="D35" s="19">
        <v>2664</v>
      </c>
      <c r="E35" s="19">
        <v>0</v>
      </c>
      <c r="F35" s="57">
        <f t="shared" si="1"/>
        <v>2664</v>
      </c>
      <c r="G35" s="19">
        <v>2768</v>
      </c>
      <c r="H35" s="19">
        <v>0</v>
      </c>
      <c r="I35" s="58">
        <f t="shared" si="2"/>
        <v>2768</v>
      </c>
    </row>
    <row r="36" spans="2:9" ht="24" customHeight="1">
      <c r="B36" s="29" t="s">
        <v>21</v>
      </c>
      <c r="C36" s="30" t="s">
        <v>22</v>
      </c>
      <c r="D36" s="37">
        <v>866</v>
      </c>
      <c r="E36" s="37">
        <v>0</v>
      </c>
      <c r="F36" s="55">
        <f t="shared" si="1"/>
        <v>866</v>
      </c>
      <c r="G36" s="37">
        <v>867</v>
      </c>
      <c r="H36" s="37">
        <v>0</v>
      </c>
      <c r="I36" s="56">
        <f t="shared" si="2"/>
        <v>867</v>
      </c>
    </row>
    <row r="37" spans="2:9" s="16" customFormat="1" ht="26.25" customHeight="1">
      <c r="B37" s="35" t="s">
        <v>23</v>
      </c>
      <c r="C37" s="36" t="s">
        <v>24</v>
      </c>
      <c r="D37" s="37">
        <f>D38+D40+D39+D41</f>
        <v>520514.1</v>
      </c>
      <c r="E37" s="61">
        <f>E38+E40+E39+E41</f>
        <v>-240.7</v>
      </c>
      <c r="F37" s="62">
        <f t="shared" si="1"/>
        <v>520273.39999999997</v>
      </c>
      <c r="G37" s="37">
        <f>G38+G40+G39+G41</f>
        <v>639386.2</v>
      </c>
      <c r="H37" s="61">
        <f>H38+H40+H39+H41</f>
        <v>-126.3</v>
      </c>
      <c r="I37" s="64">
        <f t="shared" si="2"/>
        <v>639259.8999999999</v>
      </c>
    </row>
    <row r="38" spans="2:9" s="16" customFormat="1" ht="31.5" customHeight="1">
      <c r="B38" s="38" t="s">
        <v>48</v>
      </c>
      <c r="C38" s="41" t="s">
        <v>44</v>
      </c>
      <c r="D38" s="45">
        <v>23867</v>
      </c>
      <c r="E38" s="45">
        <v>0</v>
      </c>
      <c r="F38" s="63">
        <f t="shared" si="1"/>
        <v>23867</v>
      </c>
      <c r="G38" s="45">
        <v>980</v>
      </c>
      <c r="H38" s="45">
        <v>0</v>
      </c>
      <c r="I38" s="65">
        <f t="shared" si="2"/>
        <v>980</v>
      </c>
    </row>
    <row r="39" spans="2:9" s="16" customFormat="1" ht="48.75" customHeight="1">
      <c r="B39" s="38" t="s">
        <v>49</v>
      </c>
      <c r="C39" s="39" t="s">
        <v>42</v>
      </c>
      <c r="D39" s="40">
        <v>158262.1</v>
      </c>
      <c r="E39" s="45">
        <v>-240.7</v>
      </c>
      <c r="F39" s="63">
        <f t="shared" si="1"/>
        <v>158021.4</v>
      </c>
      <c r="G39" s="40">
        <v>308478.1</v>
      </c>
      <c r="H39" s="45">
        <v>-126.3</v>
      </c>
      <c r="I39" s="65">
        <f t="shared" si="2"/>
        <v>308351.8</v>
      </c>
    </row>
    <row r="40" spans="2:9" s="16" customFormat="1" ht="33" customHeight="1">
      <c r="B40" s="38" t="s">
        <v>50</v>
      </c>
      <c r="C40" s="41" t="s">
        <v>43</v>
      </c>
      <c r="D40" s="40">
        <v>338385</v>
      </c>
      <c r="E40" s="45">
        <v>0</v>
      </c>
      <c r="F40" s="63">
        <f t="shared" si="1"/>
        <v>338385</v>
      </c>
      <c r="G40" s="40">
        <v>329928.1</v>
      </c>
      <c r="H40" s="45">
        <v>0</v>
      </c>
      <c r="I40" s="65">
        <f t="shared" si="2"/>
        <v>329928.1</v>
      </c>
    </row>
    <row r="41" spans="2:9" s="16" customFormat="1" ht="33" customHeight="1">
      <c r="B41" s="38" t="s">
        <v>75</v>
      </c>
      <c r="C41" s="41" t="s">
        <v>76</v>
      </c>
      <c r="D41" s="40">
        <v>0</v>
      </c>
      <c r="E41" s="45">
        <v>0</v>
      </c>
      <c r="F41" s="63">
        <f t="shared" si="1"/>
        <v>0</v>
      </c>
      <c r="G41" s="40">
        <v>0</v>
      </c>
      <c r="H41" s="45">
        <v>0</v>
      </c>
      <c r="I41" s="65">
        <f t="shared" si="2"/>
        <v>0</v>
      </c>
    </row>
    <row r="42" spans="2:9" ht="21" customHeight="1">
      <c r="B42" s="38"/>
      <c r="C42" s="36" t="s">
        <v>25</v>
      </c>
      <c r="D42" s="37">
        <f>D6+D37</f>
        <v>888374.8999999999</v>
      </c>
      <c r="E42" s="61">
        <f>E6+E37</f>
        <v>-240.7</v>
      </c>
      <c r="F42" s="62">
        <f t="shared" si="1"/>
        <v>888134.2</v>
      </c>
      <c r="G42" s="37">
        <f>G6+G37</f>
        <v>1024363</v>
      </c>
      <c r="H42" s="61">
        <f>H6+H37</f>
        <v>-126.3</v>
      </c>
      <c r="I42" s="64">
        <f t="shared" si="2"/>
        <v>1024236.7</v>
      </c>
    </row>
    <row r="43" spans="2:8" ht="25.5" customHeight="1">
      <c r="B43" s="31"/>
      <c r="C43" s="32"/>
      <c r="D43" s="33"/>
      <c r="E43" s="33"/>
      <c r="F43" s="33"/>
      <c r="G43" s="15"/>
      <c r="H43" s="15"/>
    </row>
    <row r="44" spans="2:6" ht="38.25" customHeight="1">
      <c r="B44" s="66"/>
      <c r="C44" s="66"/>
      <c r="D44" s="66"/>
      <c r="E44" s="48"/>
      <c r="F44" s="48"/>
    </row>
    <row r="45" spans="2:4" ht="15.75">
      <c r="B45" s="10"/>
      <c r="C45" s="10"/>
      <c r="D45" s="10"/>
    </row>
    <row r="46" spans="4:6" ht="15.75">
      <c r="D46" s="14"/>
      <c r="E46" s="14"/>
      <c r="F46" s="14"/>
    </row>
    <row r="47" ht="15.75">
      <c r="D47" s="10"/>
    </row>
    <row r="48" ht="15.75">
      <c r="D48" s="10"/>
    </row>
    <row r="49" ht="15.75">
      <c r="D49" s="10"/>
    </row>
    <row r="50" ht="15.75">
      <c r="D50" s="10"/>
    </row>
    <row r="51" ht="15.75">
      <c r="D51" s="10"/>
    </row>
    <row r="52" ht="15.75">
      <c r="D52" s="10"/>
    </row>
    <row r="53" spans="4:6" ht="15.75">
      <c r="D53" s="14"/>
      <c r="E53" s="14"/>
      <c r="F53" s="14"/>
    </row>
    <row r="54" ht="15.75">
      <c r="D54" s="10"/>
    </row>
    <row r="55" ht="15.75">
      <c r="D55" s="10"/>
    </row>
    <row r="56" ht="15.75">
      <c r="D56" s="10"/>
    </row>
    <row r="57" ht="15.75">
      <c r="D57" s="10"/>
    </row>
    <row r="58" ht="15.75">
      <c r="D58" s="10"/>
    </row>
    <row r="59" ht="15.75">
      <c r="D59" s="10"/>
    </row>
    <row r="60" ht="15.75">
      <c r="D60" s="10"/>
    </row>
    <row r="61" ht="15.75">
      <c r="D61" s="10"/>
    </row>
    <row r="62" ht="15.75">
      <c r="D62" s="10"/>
    </row>
    <row r="63" ht="15.75">
      <c r="D63" s="10"/>
    </row>
    <row r="64" ht="15.75">
      <c r="D64" s="10"/>
    </row>
    <row r="65" ht="15.75">
      <c r="D65" s="10"/>
    </row>
    <row r="66" ht="15.75">
      <c r="D66" s="10"/>
    </row>
    <row r="67" ht="15.75">
      <c r="D67" s="10"/>
    </row>
    <row r="68" ht="15.75">
      <c r="D68" s="10"/>
    </row>
    <row r="69" ht="15.75">
      <c r="D69" s="10"/>
    </row>
    <row r="70" ht="15.75">
      <c r="D70" s="10"/>
    </row>
    <row r="71" ht="15.75">
      <c r="D71" s="10"/>
    </row>
    <row r="72" ht="15.75">
      <c r="D72" s="10"/>
    </row>
    <row r="73" ht="15.75">
      <c r="D73" s="10"/>
    </row>
    <row r="74" ht="15.75">
      <c r="D74" s="10"/>
    </row>
  </sheetData>
  <sheetProtection/>
  <mergeCells count="7">
    <mergeCell ref="B44:D44"/>
    <mergeCell ref="B4:B5"/>
    <mergeCell ref="C4:C5"/>
    <mergeCell ref="D4:F4"/>
    <mergeCell ref="G4:I4"/>
    <mergeCell ref="G1:I1"/>
    <mergeCell ref="B2:I2"/>
  </mergeCells>
  <printOptions/>
  <pageMargins left="0.984251968503937" right="0.5905511811023623" top="0.7874015748031497" bottom="0.5905511811023623" header="0" footer="0"/>
  <pageSetup horizontalDpi="600" verticalDpi="600" orientation="landscape" paperSize="9" scale="85" r:id="rId1"/>
  <rowBreaks count="2" manualBreakCount="2">
    <brk id="15" max="8" man="1"/>
    <brk id="2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г. Ливны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Galina</cp:lastModifiedBy>
  <cp:lastPrinted>2021-09-30T08:58:14Z</cp:lastPrinted>
  <dcterms:created xsi:type="dcterms:W3CDTF">2007-11-06T05:02:27Z</dcterms:created>
  <dcterms:modified xsi:type="dcterms:W3CDTF">2021-10-28T13:35:51Z</dcterms:modified>
  <cp:category/>
  <cp:version/>
  <cp:contentType/>
  <cp:contentStatus/>
</cp:coreProperties>
</file>