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1"/>
  </bookViews>
  <sheets>
    <sheet name="2019-2020" sheetId="1" r:id="rId1"/>
    <sheet name="прил 15" sheetId="2" r:id="rId2"/>
  </sheets>
  <definedNames>
    <definedName name="_xlnm.Print_Area" localSheetId="1">'прил 15'!$A$1:$E$38</definedName>
  </definedNames>
  <calcPr fullCalcOnLoad="1"/>
</workbook>
</file>

<file path=xl/sharedStrings.xml><?xml version="1.0" encoding="utf-8"?>
<sst xmlns="http://schemas.openxmlformats.org/spreadsheetml/2006/main" count="76" uniqueCount="48">
  <si>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</si>
  <si>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</si>
  <si>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</si>
  <si>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</si>
  <si>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</si>
  <si>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</si>
  <si>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</si>
  <si>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</si>
  <si>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</si>
  <si>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</si>
  <si>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</si>
  <si>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</si>
  <si>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</si>
  <si>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</si>
  <si>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</si>
  <si>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</si>
  <si>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</si>
  <si>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</si>
  <si>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</si>
  <si>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2018 год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</si>
  <si>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</si>
  <si>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</si>
  <si>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</si>
  <si>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</si>
  <si>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</si>
  <si>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</si>
  <si>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Субвенция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</si>
  <si>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Бюджет с поправками</t>
  </si>
  <si>
    <t>Поправки</t>
  </si>
  <si>
    <t>Иные межбюджетные трансферты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</si>
  <si>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</si>
  <si>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Субсидия на ремонт автомобильных дорог общего пользования местного значения</t>
  </si>
  <si>
    <t>Субсидия на содержание  автомобильных дорог общего пользования местного значения</t>
  </si>
  <si>
    <t>из областного бюджета на плановый период 2019 и 2020 годов</t>
  </si>
  <si>
    <t>2019 год</t>
  </si>
  <si>
    <t>2020 год</t>
  </si>
  <si>
    <t xml:space="preserve">Дотации на выравнивание бюджетной обеспеченности 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</si>
  <si>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</si>
  <si>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Субсидия на проведение мероприятий по содержанию улично-дорожной сети города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</si>
  <si>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</si>
  <si>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 xml:space="preserve">Субсидия на мероприятия по организации оздоровительной кампании для детей </t>
  </si>
  <si>
    <t xml:space="preserve">Субсидия на софинансирование муниципальной программы формирования современной городской среды </t>
  </si>
  <si>
    <t xml:space="preserve">Субсидия на реализацию мероприятий по обеспечению жильем молодых семей </t>
  </si>
  <si>
    <t>бюджет</t>
  </si>
  <si>
    <t>поправки</t>
  </si>
  <si>
    <t>бюджет с поправками</t>
  </si>
  <si>
    <t>Приложение 12 к решению Ливенского городского Совета народных депутатов от 27 апреля  2018 г. № 22/246 -ГС "Приложение 16 к решению Ливенского городского Совета    народных депутатов  от 5 декаря 2017 г. № 16/195-ГС"</t>
  </si>
  <si>
    <t>Приложение 11 к решению Ливенского городского Совета народных депутатов от 27 апреля  2018 г. № 22/246 -ГС "Приложение 15 к решению Ливенского городского Совета    народных депутатов  от 5 декаря 2017 г. № 16/195-ГС"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</si>
</sst>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68" fontId="5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4" borderId="10" xfId="0" applyNumberFormat="1" applyFont="1" applyFill="1" applyBorder="1" applyAlignment="1">
      <alignment horizontal="center"/>
    </xf>
    <xf numFmtId="168" fontId="5" fillId="4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72" fontId="5" fillId="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1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zoomScale="75" zoomScaleNormal="75" zoomScalePageLayoutView="0" workbookViewId="0" topLeftCell="A1">
      <selection activeCell="J2" sqref="J2:K2"/>
    </sheetView>
  </sheetViews>
  <sheetFormatPr defaultColWidth="9.00390625" defaultRowHeight="12.75"/>
  <cols>
    <col min="1" max="1" width="58.75390625" style="5" customWidth="1"/>
    <col min="2" max="2" width="12.625" style="5" customWidth="1"/>
    <col min="3" max="3" width="11.25390625" style="5" customWidth="1"/>
    <col min="4" max="4" width="14.00390625" style="5" customWidth="1"/>
    <col min="5" max="5" width="11.625" style="5" customWidth="1"/>
    <col min="6" max="9" width="9.125" style="5" hidden="1" customWidth="1"/>
    <col min="10" max="10" width="11.75390625" style="5" customWidth="1"/>
    <col min="11" max="11" width="13.625" style="5" customWidth="1"/>
    <col min="12" max="16384" width="9.125" style="5" customWidth="1"/>
  </cols>
  <sheetData>
    <row r="2" spans="1:11" ht="178.5" customHeight="1">
      <c r="A2" s="1"/>
      <c r="B2" s="45"/>
      <c r="C2" s="45"/>
      <c r="D2" s="45"/>
      <c r="E2" s="45"/>
      <c r="J2" s="50" t="s">
        <v>46</v>
      </c>
      <c r="K2" s="50"/>
    </row>
    <row r="3" spans="1:11" ht="19.5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7.2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8:12" ht="14.25" customHeight="1">
      <c r="H5" s="7"/>
      <c r="K5" s="41" t="s">
        <v>4</v>
      </c>
      <c r="L5" s="41"/>
    </row>
    <row r="6" spans="1:15" ht="15.75">
      <c r="A6" s="42" t="s">
        <v>0</v>
      </c>
      <c r="B6" s="46" t="s">
        <v>34</v>
      </c>
      <c r="C6" s="47"/>
      <c r="D6" s="48"/>
      <c r="E6" s="46" t="s">
        <v>35</v>
      </c>
      <c r="F6" s="47"/>
      <c r="G6" s="47"/>
      <c r="H6" s="47"/>
      <c r="I6" s="47"/>
      <c r="J6" s="47"/>
      <c r="K6" s="48"/>
      <c r="O6" s="40"/>
    </row>
    <row r="7" spans="1:11" ht="31.5" customHeight="1">
      <c r="A7" s="43"/>
      <c r="B7" s="30" t="s">
        <v>43</v>
      </c>
      <c r="C7" s="30" t="s">
        <v>44</v>
      </c>
      <c r="D7" s="20" t="s">
        <v>45</v>
      </c>
      <c r="E7" s="30" t="s">
        <v>43</v>
      </c>
      <c r="F7" s="30" t="s">
        <v>44</v>
      </c>
      <c r="G7" s="20" t="s">
        <v>45</v>
      </c>
      <c r="J7" s="30" t="s">
        <v>44</v>
      </c>
      <c r="K7" s="20" t="s">
        <v>45</v>
      </c>
    </row>
    <row r="8" spans="1:11" ht="15.75">
      <c r="A8" s="2" t="s">
        <v>1</v>
      </c>
      <c r="B8" s="31">
        <f>B9+B10+B27</f>
        <v>421686.8000000001</v>
      </c>
      <c r="C8" s="31">
        <f>C9+C10+C27</f>
        <v>22413.4</v>
      </c>
      <c r="D8" s="31">
        <f>D9+D10+D27</f>
        <v>444100.20000000007</v>
      </c>
      <c r="E8" s="31">
        <f>E9+E10+E27</f>
        <v>315821.2000000001</v>
      </c>
      <c r="J8" s="31">
        <f>J9+J10+J27</f>
        <v>22413.4</v>
      </c>
      <c r="K8" s="31">
        <f>K9+K10+K27</f>
        <v>338234.60000000015</v>
      </c>
    </row>
    <row r="9" spans="1:11" ht="31.5">
      <c r="A9" s="3" t="s">
        <v>36</v>
      </c>
      <c r="B9" s="13">
        <v>13353</v>
      </c>
      <c r="C9" s="13">
        <v>0</v>
      </c>
      <c r="D9" s="13">
        <f>B9+C9</f>
        <v>13353</v>
      </c>
      <c r="E9" s="13">
        <v>9930</v>
      </c>
      <c r="J9" s="25">
        <v>0</v>
      </c>
      <c r="K9" s="25">
        <f>E9+J9</f>
        <v>9930</v>
      </c>
    </row>
    <row r="10" spans="1:11" ht="15" customHeight="1">
      <c r="A10" s="4" t="s">
        <v>2</v>
      </c>
      <c r="B10" s="32">
        <f>SUM(B11:B26)</f>
        <v>305333.8000000001</v>
      </c>
      <c r="C10" s="32">
        <f>SUM(C11:C26)</f>
        <v>0</v>
      </c>
      <c r="D10" s="32">
        <f>SUM(D11:D26)</f>
        <v>305333.8000000001</v>
      </c>
      <c r="E10" s="32">
        <f>SUM(E11:E26)</f>
        <v>305891.2000000001</v>
      </c>
      <c r="J10" s="25">
        <f>SUM(J11:J26)</f>
        <v>0</v>
      </c>
      <c r="K10" s="32">
        <f>SUM(K11:K26)</f>
        <v>305891.2000000001</v>
      </c>
    </row>
    <row r="11" spans="1:11" ht="30.75" customHeight="1">
      <c r="A11" s="9" t="s">
        <v>11</v>
      </c>
      <c r="B11" s="33">
        <v>6733.9</v>
      </c>
      <c r="C11" s="33">
        <v>0</v>
      </c>
      <c r="D11" s="33">
        <f>B11+C11</f>
        <v>6733.9</v>
      </c>
      <c r="E11" s="33">
        <v>6733.9</v>
      </c>
      <c r="J11" s="23">
        <v>0</v>
      </c>
      <c r="K11" s="39">
        <f>E11+J11</f>
        <v>6733.9</v>
      </c>
    </row>
    <row r="12" spans="1:11" ht="126" customHeight="1">
      <c r="A12" s="10" t="s">
        <v>15</v>
      </c>
      <c r="B12" s="33">
        <v>263738.5</v>
      </c>
      <c r="C12" s="33">
        <v>0</v>
      </c>
      <c r="D12" s="33">
        <f aca="true" t="shared" si="0" ref="D12:D26">B12+C12</f>
        <v>263738.5</v>
      </c>
      <c r="E12" s="33">
        <v>263738.5</v>
      </c>
      <c r="J12" s="23">
        <v>0</v>
      </c>
      <c r="K12" s="39">
        <f aca="true" t="shared" si="1" ref="K12:K26">E12+J12</f>
        <v>263738.5</v>
      </c>
    </row>
    <row r="13" spans="1:11" ht="68.25" customHeight="1">
      <c r="A13" s="11" t="s">
        <v>7</v>
      </c>
      <c r="B13" s="33">
        <v>327.7</v>
      </c>
      <c r="C13" s="33">
        <v>0</v>
      </c>
      <c r="D13" s="33">
        <f t="shared" si="0"/>
        <v>327.7</v>
      </c>
      <c r="E13" s="33">
        <v>327.7</v>
      </c>
      <c r="J13" s="23">
        <v>0</v>
      </c>
      <c r="K13" s="39">
        <f t="shared" si="1"/>
        <v>327.7</v>
      </c>
    </row>
    <row r="14" spans="1:11" ht="66" customHeight="1">
      <c r="A14" s="11" t="s">
        <v>8</v>
      </c>
      <c r="B14" s="33">
        <v>754.5</v>
      </c>
      <c r="C14" s="33">
        <v>0</v>
      </c>
      <c r="D14" s="33">
        <f t="shared" si="0"/>
        <v>754.5</v>
      </c>
      <c r="E14" s="33">
        <v>754.5</v>
      </c>
      <c r="J14" s="23">
        <v>0</v>
      </c>
      <c r="K14" s="39">
        <f t="shared" si="1"/>
        <v>754.5</v>
      </c>
    </row>
    <row r="15" spans="1:11" ht="33.75" customHeight="1">
      <c r="A15" s="11" t="s">
        <v>9</v>
      </c>
      <c r="B15" s="33">
        <v>2425</v>
      </c>
      <c r="C15" s="33">
        <v>0</v>
      </c>
      <c r="D15" s="33">
        <f t="shared" si="0"/>
        <v>2425</v>
      </c>
      <c r="E15" s="33">
        <v>2425</v>
      </c>
      <c r="J15" s="23">
        <v>0</v>
      </c>
      <c r="K15" s="39">
        <f t="shared" si="1"/>
        <v>2425</v>
      </c>
    </row>
    <row r="16" spans="1:11" ht="32.25" customHeight="1">
      <c r="A16" s="11" t="s">
        <v>10</v>
      </c>
      <c r="B16" s="33">
        <v>324.4</v>
      </c>
      <c r="C16" s="33">
        <v>0</v>
      </c>
      <c r="D16" s="33">
        <f t="shared" si="0"/>
        <v>324.4</v>
      </c>
      <c r="E16" s="33">
        <v>324.4</v>
      </c>
      <c r="J16" s="23">
        <v>0</v>
      </c>
      <c r="K16" s="39">
        <f t="shared" si="1"/>
        <v>324.4</v>
      </c>
    </row>
    <row r="17" spans="1:11" ht="82.5" customHeight="1">
      <c r="A17" s="10" t="s">
        <v>37</v>
      </c>
      <c r="B17" s="33">
        <v>12263</v>
      </c>
      <c r="C17" s="33">
        <v>0</v>
      </c>
      <c r="D17" s="33">
        <f t="shared" si="0"/>
        <v>12263</v>
      </c>
      <c r="E17" s="33">
        <v>12263</v>
      </c>
      <c r="J17" s="23">
        <v>0</v>
      </c>
      <c r="K17" s="39">
        <f t="shared" si="1"/>
        <v>12263</v>
      </c>
    </row>
    <row r="18" spans="1:11" ht="64.5" customHeight="1">
      <c r="A18" s="10" t="s">
        <v>16</v>
      </c>
      <c r="B18" s="33">
        <v>186.9</v>
      </c>
      <c r="C18" s="33">
        <v>0</v>
      </c>
      <c r="D18" s="33">
        <f t="shared" si="0"/>
        <v>186.9</v>
      </c>
      <c r="E18" s="33">
        <v>186.9</v>
      </c>
      <c r="J18" s="23">
        <v>0</v>
      </c>
      <c r="K18" s="39">
        <f t="shared" si="1"/>
        <v>186.9</v>
      </c>
    </row>
    <row r="19" spans="1:11" ht="99" customHeight="1">
      <c r="A19" s="9" t="s">
        <v>17</v>
      </c>
      <c r="B19" s="33">
        <v>172.5</v>
      </c>
      <c r="C19" s="33">
        <v>0</v>
      </c>
      <c r="D19" s="33">
        <f t="shared" si="0"/>
        <v>172.5</v>
      </c>
      <c r="E19" s="33">
        <v>172.5</v>
      </c>
      <c r="J19" s="23">
        <v>0</v>
      </c>
      <c r="K19" s="39">
        <f t="shared" si="1"/>
        <v>172.5</v>
      </c>
    </row>
    <row r="20" spans="1:11" ht="48" customHeight="1">
      <c r="A20" s="10" t="s">
        <v>13</v>
      </c>
      <c r="B20" s="33">
        <v>12270.9</v>
      </c>
      <c r="C20" s="33">
        <v>0</v>
      </c>
      <c r="D20" s="33">
        <f t="shared" si="0"/>
        <v>12270.9</v>
      </c>
      <c r="E20" s="33">
        <v>12270.9</v>
      </c>
      <c r="J20" s="23">
        <v>0</v>
      </c>
      <c r="K20" s="39">
        <f t="shared" si="1"/>
        <v>12270.9</v>
      </c>
    </row>
    <row r="21" spans="1:11" ht="67.5" customHeight="1">
      <c r="A21" s="10" t="s">
        <v>12</v>
      </c>
      <c r="B21" s="33">
        <v>250</v>
      </c>
      <c r="C21" s="33">
        <v>0</v>
      </c>
      <c r="D21" s="33">
        <f t="shared" si="0"/>
        <v>250</v>
      </c>
      <c r="E21" s="33">
        <v>250</v>
      </c>
      <c r="J21" s="23">
        <v>0</v>
      </c>
      <c r="K21" s="39">
        <f t="shared" si="1"/>
        <v>250</v>
      </c>
    </row>
    <row r="22" spans="1:11" ht="46.5" customHeight="1">
      <c r="A22" s="15" t="s">
        <v>22</v>
      </c>
      <c r="B22" s="33">
        <v>5058.2</v>
      </c>
      <c r="C22" s="33">
        <v>0</v>
      </c>
      <c r="D22" s="33">
        <f t="shared" si="0"/>
        <v>5058.2</v>
      </c>
      <c r="E22" s="33">
        <v>5058.2</v>
      </c>
      <c r="J22" s="23">
        <v>0</v>
      </c>
      <c r="K22" s="39">
        <f t="shared" si="1"/>
        <v>5058.2</v>
      </c>
    </row>
    <row r="23" spans="1:11" ht="61.5" customHeight="1">
      <c r="A23" s="14" t="s">
        <v>26</v>
      </c>
      <c r="B23" s="33">
        <v>0</v>
      </c>
      <c r="C23" s="33">
        <v>0</v>
      </c>
      <c r="D23" s="33">
        <f t="shared" si="0"/>
        <v>0</v>
      </c>
      <c r="E23" s="33">
        <v>517.3</v>
      </c>
      <c r="J23" s="23">
        <v>0</v>
      </c>
      <c r="K23" s="39">
        <f t="shared" si="1"/>
        <v>517.3</v>
      </c>
    </row>
    <row r="24" spans="1:11" ht="62.25" customHeight="1">
      <c r="A24" s="10" t="s">
        <v>18</v>
      </c>
      <c r="B24" s="33">
        <v>200</v>
      </c>
      <c r="C24" s="33">
        <v>0</v>
      </c>
      <c r="D24" s="33">
        <f t="shared" si="0"/>
        <v>200</v>
      </c>
      <c r="E24" s="33">
        <v>200</v>
      </c>
      <c r="J24" s="23">
        <v>0</v>
      </c>
      <c r="K24" s="39">
        <f t="shared" si="1"/>
        <v>200</v>
      </c>
    </row>
    <row r="25" spans="1:11" ht="47.25" customHeight="1">
      <c r="A25" s="16" t="s">
        <v>23</v>
      </c>
      <c r="B25" s="33">
        <v>27</v>
      </c>
      <c r="C25" s="33">
        <v>0</v>
      </c>
      <c r="D25" s="33">
        <f t="shared" si="0"/>
        <v>27</v>
      </c>
      <c r="E25" s="33">
        <v>43</v>
      </c>
      <c r="J25" s="23">
        <v>0</v>
      </c>
      <c r="K25" s="39">
        <f t="shared" si="1"/>
        <v>43</v>
      </c>
    </row>
    <row r="26" spans="1:11" ht="36" customHeight="1">
      <c r="A26" s="10" t="s">
        <v>14</v>
      </c>
      <c r="B26" s="33">
        <v>601.3</v>
      </c>
      <c r="C26" s="33">
        <v>0</v>
      </c>
      <c r="D26" s="33">
        <f t="shared" si="0"/>
        <v>601.3</v>
      </c>
      <c r="E26" s="33">
        <v>625.4</v>
      </c>
      <c r="J26" s="23">
        <v>0</v>
      </c>
      <c r="K26" s="39">
        <f t="shared" si="1"/>
        <v>625.4</v>
      </c>
    </row>
    <row r="27" spans="1:11" s="8" customFormat="1" ht="15.75">
      <c r="A27" s="12" t="s">
        <v>3</v>
      </c>
      <c r="B27" s="32">
        <f>SUM(B28:B30)</f>
        <v>103000</v>
      </c>
      <c r="C27" s="32">
        <f>SUM(C28:C30)</f>
        <v>22413.4</v>
      </c>
      <c r="D27" s="32">
        <f>SUM(D28:D30)</f>
        <v>125413.4</v>
      </c>
      <c r="E27" s="32">
        <f>SUM(E28:E30)</f>
        <v>0</v>
      </c>
      <c r="J27" s="25">
        <f>SUM(J28:J30)</f>
        <v>22413.4</v>
      </c>
      <c r="K27" s="32">
        <f>SUM(K28:K30)</f>
        <v>22413.4</v>
      </c>
    </row>
    <row r="28" spans="1:11" ht="47.25" customHeight="1">
      <c r="A28" s="14" t="s">
        <v>24</v>
      </c>
      <c r="B28" s="34">
        <v>78000</v>
      </c>
      <c r="C28" s="34">
        <v>0</v>
      </c>
      <c r="D28" s="34">
        <f>B28+C28</f>
        <v>78000</v>
      </c>
      <c r="E28" s="34">
        <v>0</v>
      </c>
      <c r="J28" s="23">
        <v>0</v>
      </c>
      <c r="K28" s="39">
        <f>E28+J28</f>
        <v>0</v>
      </c>
    </row>
    <row r="29" spans="1:11" ht="33" customHeight="1">
      <c r="A29" s="15" t="s">
        <v>41</v>
      </c>
      <c r="B29" s="34">
        <v>0</v>
      </c>
      <c r="C29" s="34">
        <v>22413.4</v>
      </c>
      <c r="D29" s="34">
        <f>B29+C29</f>
        <v>22413.4</v>
      </c>
      <c r="E29" s="34">
        <v>0</v>
      </c>
      <c r="J29" s="23">
        <v>22413.4</v>
      </c>
      <c r="K29" s="39">
        <f>E29+J29</f>
        <v>22413.4</v>
      </c>
    </row>
    <row r="30" spans="1:11" ht="29.25" customHeight="1">
      <c r="A30" s="14" t="s">
        <v>38</v>
      </c>
      <c r="B30" s="34">
        <v>25000</v>
      </c>
      <c r="C30" s="34">
        <v>0</v>
      </c>
      <c r="D30" s="34">
        <f>B30+C30</f>
        <v>25000</v>
      </c>
      <c r="E30" s="34">
        <v>0</v>
      </c>
      <c r="J30" s="23">
        <v>0</v>
      </c>
      <c r="K30" s="39">
        <f>E30+J30</f>
        <v>0</v>
      </c>
    </row>
    <row r="31" spans="1:4" ht="92.25" customHeight="1">
      <c r="A31" s="35"/>
      <c r="B31" s="36"/>
      <c r="C31" s="36"/>
      <c r="D31" s="36"/>
    </row>
    <row r="32" spans="1:4" ht="36" customHeight="1">
      <c r="A32" s="44"/>
      <c r="B32" s="44"/>
      <c r="C32" s="37"/>
      <c r="D32" s="37"/>
    </row>
    <row r="33" spans="2:4" ht="15.75">
      <c r="B33" s="6"/>
      <c r="C33" s="6"/>
      <c r="D33" s="6"/>
    </row>
    <row r="34" spans="2:4" ht="15.75">
      <c r="B34" s="6"/>
      <c r="C34" s="6"/>
      <c r="D34" s="6"/>
    </row>
    <row r="35" spans="2:4" ht="15.75">
      <c r="B35" s="6"/>
      <c r="C35" s="6"/>
      <c r="D35" s="6"/>
    </row>
    <row r="36" spans="2:4" ht="15.75">
      <c r="B36" s="6"/>
      <c r="C36" s="6"/>
      <c r="D36" s="6"/>
    </row>
    <row r="37" spans="2:4" ht="15.75">
      <c r="B37" s="6"/>
      <c r="C37" s="6"/>
      <c r="D37" s="6"/>
    </row>
    <row r="38" spans="2:4" ht="15.75">
      <c r="B38" s="6"/>
      <c r="C38" s="6"/>
      <c r="D38" s="6"/>
    </row>
    <row r="39" spans="2:4" ht="15.75">
      <c r="B39" s="6"/>
      <c r="C39" s="6"/>
      <c r="D39" s="6"/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6"/>
      <c r="C43" s="6"/>
      <c r="D43" s="6"/>
    </row>
    <row r="44" spans="2:4" ht="15.75">
      <c r="B44" s="6"/>
      <c r="C44" s="6"/>
      <c r="D44" s="6"/>
    </row>
    <row r="45" spans="2:4" ht="15.75">
      <c r="B45" s="6"/>
      <c r="C45" s="6"/>
      <c r="D45" s="6"/>
    </row>
    <row r="46" spans="2:4" ht="15.75">
      <c r="B46" s="6"/>
      <c r="C46" s="6"/>
      <c r="D46" s="6"/>
    </row>
    <row r="47" spans="2:4" ht="15.75">
      <c r="B47" s="6"/>
      <c r="C47" s="6"/>
      <c r="D47" s="6"/>
    </row>
    <row r="48" spans="2:4" ht="15.75">
      <c r="B48" s="6"/>
      <c r="C48" s="6"/>
      <c r="D48" s="6"/>
    </row>
    <row r="49" spans="2:4" ht="15.75">
      <c r="B49" s="6"/>
      <c r="C49" s="6"/>
      <c r="D49" s="6"/>
    </row>
    <row r="50" spans="2:4" ht="15.75">
      <c r="B50" s="7"/>
      <c r="C50" s="7"/>
      <c r="D50" s="7"/>
    </row>
  </sheetData>
  <sheetProtection/>
  <mergeCells count="8">
    <mergeCell ref="A6:A7"/>
    <mergeCell ref="A32:B32"/>
    <mergeCell ref="B2:E2"/>
    <mergeCell ref="B6:D6"/>
    <mergeCell ref="E6:K6"/>
    <mergeCell ref="A3:K3"/>
    <mergeCell ref="A4:K4"/>
    <mergeCell ref="J2:K2"/>
  </mergeCells>
  <printOptions/>
  <pageMargins left="0.7480314960629921" right="0.5905511811023623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Normal="75" zoomScaleSheetLayoutView="100" zoomScalePageLayoutView="0" workbookViewId="0" topLeftCell="A1">
      <selection activeCell="C1" sqref="C1:D3"/>
    </sheetView>
  </sheetViews>
  <sheetFormatPr defaultColWidth="9.00390625" defaultRowHeight="12.75"/>
  <cols>
    <col min="1" max="1" width="62.25390625" style="5" customWidth="1"/>
    <col min="2" max="2" width="16.00390625" style="5" customWidth="1"/>
    <col min="3" max="3" width="14.875" style="5" customWidth="1"/>
    <col min="4" max="4" width="14.75390625" style="5" customWidth="1"/>
    <col min="5" max="5" width="0.2421875" style="5" customWidth="1"/>
    <col min="6" max="16384" width="9.125" style="5" customWidth="1"/>
  </cols>
  <sheetData>
    <row r="1" spans="1:4" ht="3.75" customHeight="1">
      <c r="A1" s="1"/>
      <c r="B1" s="52"/>
      <c r="C1" s="51" t="s">
        <v>47</v>
      </c>
      <c r="D1" s="51"/>
    </row>
    <row r="2" spans="1:4" ht="8.25" customHeight="1">
      <c r="A2" s="1"/>
      <c r="B2" s="52"/>
      <c r="C2" s="51"/>
      <c r="D2" s="51"/>
    </row>
    <row r="3" spans="1:4" ht="140.25" customHeight="1">
      <c r="A3" s="1"/>
      <c r="B3" s="52"/>
      <c r="C3" s="51"/>
      <c r="D3" s="51"/>
    </row>
    <row r="4" spans="1:4" ht="19.5" customHeight="1">
      <c r="A4" s="49" t="s">
        <v>6</v>
      </c>
      <c r="B4" s="49"/>
      <c r="C4" s="49"/>
      <c r="D4" s="49"/>
    </row>
    <row r="5" spans="1:4" ht="17.25" customHeight="1">
      <c r="A5" s="49" t="s">
        <v>19</v>
      </c>
      <c r="B5" s="49"/>
      <c r="C5" s="49"/>
      <c r="D5" s="49"/>
    </row>
    <row r="6" spans="1:6" ht="14.25" customHeight="1">
      <c r="A6" s="53"/>
      <c r="B6" s="54"/>
      <c r="D6" s="18" t="s">
        <v>4</v>
      </c>
      <c r="F6" s="7"/>
    </row>
    <row r="7" spans="1:4" ht="31.5">
      <c r="A7" s="17" t="s">
        <v>0</v>
      </c>
      <c r="B7" s="19" t="s">
        <v>5</v>
      </c>
      <c r="C7" s="19" t="s">
        <v>28</v>
      </c>
      <c r="D7" s="20" t="s">
        <v>27</v>
      </c>
    </row>
    <row r="8" spans="1:4" ht="15.75">
      <c r="A8" s="2" t="s">
        <v>1</v>
      </c>
      <c r="B8" s="24">
        <f>B9+B11+B28+B10+B36</f>
        <v>515097.60000000003</v>
      </c>
      <c r="C8" s="24">
        <f>C9+C11+C28+C10+C36</f>
        <v>30106.4</v>
      </c>
      <c r="D8" s="24">
        <f>D9+D11+D28+D10+D36</f>
        <v>545204</v>
      </c>
    </row>
    <row r="9" spans="1:4" ht="15.75">
      <c r="A9" s="3" t="s">
        <v>20</v>
      </c>
      <c r="B9" s="13">
        <v>12794</v>
      </c>
      <c r="C9" s="25">
        <v>0</v>
      </c>
      <c r="D9" s="25">
        <f aca="true" t="shared" si="0" ref="D9:D27">B9+C9</f>
        <v>12794</v>
      </c>
    </row>
    <row r="10" spans="1:4" ht="31.5">
      <c r="A10" s="3" t="s">
        <v>21</v>
      </c>
      <c r="B10" s="13">
        <v>6163</v>
      </c>
      <c r="C10" s="25">
        <v>0</v>
      </c>
      <c r="D10" s="25">
        <f t="shared" si="0"/>
        <v>6163</v>
      </c>
    </row>
    <row r="11" spans="1:4" ht="14.25" customHeight="1">
      <c r="A11" s="4" t="s">
        <v>2</v>
      </c>
      <c r="B11" s="26">
        <f>SUM(B12:B27)</f>
        <v>341361.60000000003</v>
      </c>
      <c r="C11" s="26">
        <f>SUM(C12:C27)</f>
        <v>-126.8</v>
      </c>
      <c r="D11" s="26">
        <f>SUM(D12:D27)</f>
        <v>341234.80000000005</v>
      </c>
    </row>
    <row r="12" spans="1:4" ht="32.25" customHeight="1">
      <c r="A12" s="9" t="s">
        <v>11</v>
      </c>
      <c r="B12" s="27">
        <v>6937.1</v>
      </c>
      <c r="C12" s="23">
        <v>0</v>
      </c>
      <c r="D12" s="23">
        <f t="shared" si="0"/>
        <v>6937.1</v>
      </c>
    </row>
    <row r="13" spans="1:4" ht="147" customHeight="1">
      <c r="A13" s="10" t="s">
        <v>15</v>
      </c>
      <c r="B13" s="27">
        <v>299455</v>
      </c>
      <c r="C13" s="23">
        <v>0</v>
      </c>
      <c r="D13" s="23">
        <f t="shared" si="0"/>
        <v>299455</v>
      </c>
    </row>
    <row r="14" spans="1:4" ht="68.25" customHeight="1">
      <c r="A14" s="11" t="s">
        <v>7</v>
      </c>
      <c r="B14" s="27">
        <v>327.7</v>
      </c>
      <c r="C14" s="23">
        <v>0</v>
      </c>
      <c r="D14" s="23">
        <f t="shared" si="0"/>
        <v>327.7</v>
      </c>
    </row>
    <row r="15" spans="1:4" ht="66" customHeight="1">
      <c r="A15" s="11" t="s">
        <v>8</v>
      </c>
      <c r="B15" s="27">
        <v>754.5</v>
      </c>
      <c r="C15" s="23">
        <v>0</v>
      </c>
      <c r="D15" s="23">
        <f t="shared" si="0"/>
        <v>754.5</v>
      </c>
    </row>
    <row r="16" spans="1:4" ht="33.75" customHeight="1">
      <c r="A16" s="11" t="s">
        <v>9</v>
      </c>
      <c r="B16" s="27">
        <v>2425</v>
      </c>
      <c r="C16" s="23">
        <v>0</v>
      </c>
      <c r="D16" s="23">
        <f t="shared" si="0"/>
        <v>2425</v>
      </c>
    </row>
    <row r="17" spans="1:4" ht="33.75" customHeight="1">
      <c r="A17" s="11" t="s">
        <v>10</v>
      </c>
      <c r="B17" s="27">
        <v>324.4</v>
      </c>
      <c r="C17" s="23">
        <v>0</v>
      </c>
      <c r="D17" s="23">
        <f t="shared" si="0"/>
        <v>324.4</v>
      </c>
    </row>
    <row r="18" spans="1:4" ht="66" customHeight="1">
      <c r="A18" s="10" t="s">
        <v>25</v>
      </c>
      <c r="B18" s="27">
        <v>12263</v>
      </c>
      <c r="C18" s="23">
        <v>0</v>
      </c>
      <c r="D18" s="23">
        <f t="shared" si="0"/>
        <v>12263</v>
      </c>
    </row>
    <row r="19" spans="1:4" ht="82.5" customHeight="1">
      <c r="A19" s="10" t="s">
        <v>16</v>
      </c>
      <c r="B19" s="27">
        <v>186.9</v>
      </c>
      <c r="C19" s="23">
        <v>0</v>
      </c>
      <c r="D19" s="23">
        <f t="shared" si="0"/>
        <v>186.9</v>
      </c>
    </row>
    <row r="20" spans="1:4" ht="111" customHeight="1">
      <c r="A20" s="9" t="s">
        <v>17</v>
      </c>
      <c r="B20" s="27">
        <v>172.5</v>
      </c>
      <c r="C20" s="23">
        <v>0</v>
      </c>
      <c r="D20" s="23">
        <f t="shared" si="0"/>
        <v>172.5</v>
      </c>
    </row>
    <row r="21" spans="1:4" ht="51.75" customHeight="1">
      <c r="A21" s="10" t="s">
        <v>13</v>
      </c>
      <c r="B21" s="27">
        <v>12270.9</v>
      </c>
      <c r="C21" s="23">
        <v>0</v>
      </c>
      <c r="D21" s="23">
        <f t="shared" si="0"/>
        <v>12270.9</v>
      </c>
    </row>
    <row r="22" spans="1:4" ht="67.5" customHeight="1">
      <c r="A22" s="10" t="s">
        <v>12</v>
      </c>
      <c r="B22" s="27">
        <v>250</v>
      </c>
      <c r="C22" s="23">
        <v>0</v>
      </c>
      <c r="D22" s="23">
        <f t="shared" si="0"/>
        <v>250</v>
      </c>
    </row>
    <row r="23" spans="1:4" ht="66.75" customHeight="1">
      <c r="A23" s="15" t="s">
        <v>22</v>
      </c>
      <c r="B23" s="27">
        <v>3793.8</v>
      </c>
      <c r="C23" s="23">
        <v>0</v>
      </c>
      <c r="D23" s="23">
        <f t="shared" si="0"/>
        <v>3793.8</v>
      </c>
    </row>
    <row r="24" spans="1:4" ht="66.75" customHeight="1">
      <c r="A24" s="10" t="s">
        <v>18</v>
      </c>
      <c r="B24" s="27">
        <v>200</v>
      </c>
      <c r="C24" s="23">
        <v>0</v>
      </c>
      <c r="D24" s="23">
        <f t="shared" si="0"/>
        <v>200</v>
      </c>
    </row>
    <row r="25" spans="1:4" ht="78.75" customHeight="1">
      <c r="A25" s="14" t="s">
        <v>26</v>
      </c>
      <c r="B25" s="27">
        <v>1034.7</v>
      </c>
      <c r="C25" s="23">
        <v>0</v>
      </c>
      <c r="D25" s="23">
        <f t="shared" si="0"/>
        <v>1034.7</v>
      </c>
    </row>
    <row r="26" spans="1:4" ht="63.75" customHeight="1">
      <c r="A26" s="16" t="s">
        <v>23</v>
      </c>
      <c r="B26" s="27">
        <v>401.8</v>
      </c>
      <c r="C26" s="23">
        <v>-126.8</v>
      </c>
      <c r="D26" s="23">
        <f t="shared" si="0"/>
        <v>275</v>
      </c>
    </row>
    <row r="27" spans="1:4" ht="51.75" customHeight="1">
      <c r="A27" s="10" t="s">
        <v>14</v>
      </c>
      <c r="B27" s="27">
        <v>564.3</v>
      </c>
      <c r="C27" s="23">
        <v>0</v>
      </c>
      <c r="D27" s="23">
        <f t="shared" si="0"/>
        <v>564.3</v>
      </c>
    </row>
    <row r="28" spans="1:4" s="8" customFormat="1" ht="15.75">
      <c r="A28" s="12" t="s">
        <v>3</v>
      </c>
      <c r="B28" s="13">
        <f>SUM(B29:B35)</f>
        <v>153000</v>
      </c>
      <c r="C28" s="13">
        <f>SUM(C29:C35)</f>
        <v>30233.2</v>
      </c>
      <c r="D28" s="13">
        <f>SUM(D29:D35)</f>
        <v>183233.2</v>
      </c>
    </row>
    <row r="29" spans="1:4" s="8" customFormat="1" ht="46.5" customHeight="1">
      <c r="A29" s="38" t="s">
        <v>39</v>
      </c>
      <c r="B29" s="23">
        <v>0</v>
      </c>
      <c r="C29" s="23">
        <v>7637.7</v>
      </c>
      <c r="D29" s="23">
        <f aca="true" t="shared" si="1" ref="D29:D35">B29+C29</f>
        <v>7637.7</v>
      </c>
    </row>
    <row r="30" spans="1:4" s="8" customFormat="1" ht="31.5">
      <c r="A30" s="10" t="s">
        <v>40</v>
      </c>
      <c r="B30" s="23">
        <v>0</v>
      </c>
      <c r="C30" s="23">
        <v>256.1</v>
      </c>
      <c r="D30" s="23">
        <f t="shared" si="1"/>
        <v>256.1</v>
      </c>
    </row>
    <row r="31" spans="1:4" s="8" customFormat="1" ht="31.5">
      <c r="A31" s="15" t="s">
        <v>41</v>
      </c>
      <c r="B31" s="23">
        <v>0</v>
      </c>
      <c r="C31" s="23">
        <v>20885.4</v>
      </c>
      <c r="D31" s="23">
        <f t="shared" si="1"/>
        <v>20885.4</v>
      </c>
    </row>
    <row r="32" spans="1:4" s="8" customFormat="1" ht="31.5">
      <c r="A32" s="14" t="s">
        <v>42</v>
      </c>
      <c r="B32" s="23">
        <v>0</v>
      </c>
      <c r="C32" s="23">
        <v>1454</v>
      </c>
      <c r="D32" s="23">
        <f t="shared" si="1"/>
        <v>1454</v>
      </c>
    </row>
    <row r="33" spans="1:4" s="8" customFormat="1" ht="48.75" customHeight="1">
      <c r="A33" s="14" t="s">
        <v>24</v>
      </c>
      <c r="B33" s="23">
        <v>78000</v>
      </c>
      <c r="C33" s="23">
        <v>0</v>
      </c>
      <c r="D33" s="23">
        <f t="shared" si="1"/>
        <v>78000</v>
      </c>
    </row>
    <row r="34" spans="1:4" ht="31.5" customHeight="1">
      <c r="A34" s="29" t="s">
        <v>31</v>
      </c>
      <c r="B34" s="28">
        <v>50000</v>
      </c>
      <c r="C34" s="23">
        <v>0</v>
      </c>
      <c r="D34" s="23">
        <f t="shared" si="1"/>
        <v>50000</v>
      </c>
    </row>
    <row r="35" spans="1:4" ht="31.5" customHeight="1">
      <c r="A35" s="29" t="s">
        <v>32</v>
      </c>
      <c r="B35" s="28">
        <v>25000</v>
      </c>
      <c r="C35" s="23">
        <v>0</v>
      </c>
      <c r="D35" s="23">
        <f t="shared" si="1"/>
        <v>25000</v>
      </c>
    </row>
    <row r="36" spans="1:4" ht="20.25" customHeight="1">
      <c r="A36" s="21" t="s">
        <v>29</v>
      </c>
      <c r="B36" s="13">
        <f>B37</f>
        <v>1779</v>
      </c>
      <c r="C36" s="13">
        <f>C37</f>
        <v>0</v>
      </c>
      <c r="D36" s="25">
        <f>D37</f>
        <v>1779</v>
      </c>
    </row>
    <row r="37" spans="1:4" ht="62.25" customHeight="1">
      <c r="A37" s="22" t="s">
        <v>30</v>
      </c>
      <c r="B37" s="27">
        <v>1779</v>
      </c>
      <c r="C37" s="23">
        <v>0</v>
      </c>
      <c r="D37" s="23">
        <f>B37+C37</f>
        <v>1779</v>
      </c>
    </row>
    <row r="38" spans="1:2" ht="36" customHeight="1">
      <c r="A38" s="44"/>
      <c r="B38" s="44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7"/>
    </row>
  </sheetData>
  <sheetProtection/>
  <mergeCells count="6">
    <mergeCell ref="C1:D3"/>
    <mergeCell ref="A38:B38"/>
    <mergeCell ref="B1:B3"/>
    <mergeCell ref="A6:B6"/>
    <mergeCell ref="A4:D4"/>
    <mergeCell ref="A5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2018-04-19T04:22:05Z</cp:lastPrinted>
  <dcterms:created xsi:type="dcterms:W3CDTF">2006-11-13T05:36:17Z</dcterms:created>
  <dcterms:modified xsi:type="dcterms:W3CDTF">2018-05-03T10:07:06Z</dcterms:modified>
  <cp:category/>
  <cp:version/>
  <cp:contentType/>
  <cp:contentStatus/>
</cp:coreProperties>
</file>