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2" sheetId="1" r:id="rId1"/>
  </sheets>
  <definedNames>
    <definedName name="_xlnm.Print_Area" localSheetId="0">' приложение 2'!$A$1:$E$111</definedName>
  </definedNames>
  <calcPr fullCalcOnLoad="1"/>
</workbook>
</file>

<file path=xl/sharedStrings.xml><?xml version="1.0" encoding="utf-8"?>
<sst xmlns="http://schemas.openxmlformats.org/spreadsheetml/2006/main" count="219" uniqueCount="217">
  <si>
    <t>Код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</si>
  <si>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</si>
  <si>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</si>
  <si>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</si>
  <si>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</si>
  <si>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</si>
  <si>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</si>
  <si>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</si>
  <si>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</si>
  <si>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111 00000 00 0000 000</t>
  </si>
  <si>
    <t>114 00000 00 0000 000</t>
  </si>
  <si>
    <t>116 00000 00 0000 000</t>
  </si>
  <si>
    <t>200 00000 00 0000 000</t>
  </si>
  <si>
    <t xml:space="preserve">БЕЗВОЗМЕЗДНЫЕ ПОСТУПЛЕНИЯ </t>
  </si>
  <si>
    <t>ВСЕГО ДОХОДОВ</t>
  </si>
  <si>
    <t>Субсидии бюджетам субъектов Российской Федерации и муниципальных образований</t>
  </si>
  <si>
    <t>Субвенции бюджетам  субъектов Российской Федерации и муниципальных образований</t>
  </si>
  <si>
    <t xml:space="preserve">тыс.руб. </t>
  </si>
  <si>
    <t>Единый сельскохозяйственный налог</t>
  </si>
  <si>
    <t>112 00000 00 0000 000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</si>
  <si>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</si>
  <si>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</si>
  <si>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</si>
  <si>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</si>
  <si>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</si>
  <si>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</si>
  <si>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Невыясненные поступления, зачисляемые в бюджеты городских округов</t>
  </si>
  <si>
    <t>202 00000 00 0000 000</t>
  </si>
  <si>
    <t>Безвозмездные поступления от других бюджетов бюджетной системы РФ</t>
  </si>
  <si>
    <t>Прочие безвозмездные поступления</t>
  </si>
  <si>
    <t xml:space="preserve"> 114 06012 04 0000 430</t>
  </si>
  <si>
    <t xml:space="preserve"> 116 25050 01 0000 140</t>
  </si>
  <si>
    <t xml:space="preserve"> 116 28000 01 0000 140</t>
  </si>
  <si>
    <t>%вып-ния плана</t>
  </si>
  <si>
    <t>Дотации от других бюджетов бюджетной системы РФ</t>
  </si>
  <si>
    <t>112 01000 01 0000 120</t>
  </si>
  <si>
    <t xml:space="preserve"> 116 08000 01 0000 140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</si>
  <si>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</si>
  <si>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</si>
  <si>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</si>
  <si>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</si>
  <si>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</si>
  <si>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</si>
  <si>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 благополучия человека и законодательства в сфере защиты прав потребителей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</si>
  <si>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</si>
  <si>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</si>
  <si>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</si>
  <si>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</si>
  <si>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</si>
  <si>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</si>
  <si>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</si>
  <si>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</si>
  <si>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</si>
  <si>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</si>
  <si>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</si>
  <si>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</si>
  <si>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Денежные взыскания (штрафы) за нарушение законодательства 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</si>
  <si>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 штрафы) за правонарушения в области дорожного движения</t>
  </si>
  <si>
    <t>Денежные взыскания (штрафы) за нарушение законодательства РФ об административных  правонарушениях, предусмотренные статьей 20.25 Кодекса РФ об административных правонарушениях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</si>
  <si>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</si>
  <si>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</si>
  <si>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100 00000 00 0000 000</t>
  </si>
  <si>
    <t xml:space="preserve"> НАЛОГОВЫЕ И НЕНАЛОГОВЫЕ ДОХОДЫ</t>
  </si>
  <si>
    <t>Денежные взыскания  (штрафы) за нарушение земельного законодательства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</si>
  <si>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</si>
  <si>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101 00000 00 0000 000</t>
  </si>
  <si>
    <t>101 02000 01 0000 110</t>
  </si>
  <si>
    <t xml:space="preserve"> 101 02010 01 0000 110 </t>
  </si>
  <si>
    <t xml:space="preserve"> 101 02030 01 0000 110</t>
  </si>
  <si>
    <t xml:space="preserve"> 101 02040 01 0000 110</t>
  </si>
  <si>
    <t>105 00000 00 0000 000</t>
  </si>
  <si>
    <t>105 02000 02 0000 110</t>
  </si>
  <si>
    <t xml:space="preserve"> 105 02010 02 0000 110</t>
  </si>
  <si>
    <t xml:space="preserve"> 105 02020 02 0000 110</t>
  </si>
  <si>
    <t>105 03000 01 0000 110</t>
  </si>
  <si>
    <t>105 03010 01 0000 110</t>
  </si>
  <si>
    <t>106 00000 00 0000 000</t>
  </si>
  <si>
    <t>106 01000 00 0000 110</t>
  </si>
  <si>
    <t xml:space="preserve">106 01020 04 0000 110 </t>
  </si>
  <si>
    <t>106 06000 00 0000 110</t>
  </si>
  <si>
    <t>108 03000 01 0000 110</t>
  </si>
  <si>
    <t>108 03010 01 0000 110</t>
  </si>
  <si>
    <t xml:space="preserve">Государственная пошлина по делам, рассматриваемым в судах общей юрисдикции, мировыми судьями </t>
  </si>
  <si>
    <t>ДОХОДЫ ОТ ИСПОЛЬЗОВАНИЯ ИМУЩЕСТВА, НАХОДЯЩЕГОСЯ В ГОСУДАРСТВЕННОЙ И МУНИЦИПАЛЬНОЙ СОБСТВЕННОСТИ</t>
  </si>
  <si>
    <t xml:space="preserve"> 111 05012 04 0000 120</t>
  </si>
  <si>
    <t>111 05000 00 0000 120</t>
  </si>
  <si>
    <t>111 05010 00 0000 120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</si>
  <si>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</si>
  <si>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</si>
  <si>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111 05020 04 0000 120</t>
  </si>
  <si>
    <t xml:space="preserve"> 111 05024 04 0000 120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</si>
  <si>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земельных участков  бюджетных и автономных учреждений)</t>
  </si>
  <si>
    <t>111 05030 00 0000 120</t>
  </si>
  <si>
    <t xml:space="preserve"> 111 05034 04 0000 120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</si>
  <si>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 и созданных ими учреждений ( за исключением имущества  бюджетных и автономных учреждений)</t>
  </si>
  <si>
    <t>111 07000 00 0000 120</t>
  </si>
  <si>
    <t>Платежи от государственных и муниципальных унитарных предприятий</t>
  </si>
  <si>
    <t>111 07014 04 0000 120</t>
  </si>
  <si>
    <t>112 01010 01 0000 120</t>
  </si>
  <si>
    <t xml:space="preserve"> 112 01020 01 0000 120</t>
  </si>
  <si>
    <t xml:space="preserve"> 112 01030 01 0000 120</t>
  </si>
  <si>
    <t xml:space="preserve"> 112 01040 01 0000 120</t>
  </si>
  <si>
    <t>114 02000 00 0000 000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</si>
  <si>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</si>
  <si>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114 02043 04 0000 410</t>
  </si>
  <si>
    <t>114 02040 04 0000 410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</si>
  <si>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</si>
  <si>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114 06000 00 0000 430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</si>
  <si>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</si>
  <si>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</si>
  <si>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</si>
  <si>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</si>
  <si>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115 02040 04 0000 140</t>
  </si>
  <si>
    <t>ШТРАФЫ, САНКЦИИ, ВОЗМЕЩЕНИЕ УЩЕРБА</t>
  </si>
  <si>
    <t>116 03000 00 0000 140</t>
  </si>
  <si>
    <t>Денежные взыскания (штрафы) за нарушение законодательства о налогах и сборах</t>
  </si>
  <si>
    <t>116 06000 01 0000 140</t>
  </si>
  <si>
    <t xml:space="preserve"> 116 03030 01 0000 140</t>
  </si>
  <si>
    <t>116 25000 00 0000 140</t>
  </si>
  <si>
    <t>116 25060 01 0000 140</t>
  </si>
  <si>
    <t xml:space="preserve"> 116 30030 01 0000 140</t>
  </si>
  <si>
    <t>116 30000 01 0000 140</t>
  </si>
  <si>
    <t>Денежные взыскания ( штрафы) за правонарушения в области дорожного движения</t>
  </si>
  <si>
    <t xml:space="preserve"> 116 43000 01 0000 140</t>
  </si>
  <si>
    <t>116 90000 00 0000 140</t>
  </si>
  <si>
    <t>Прочие поступления от денежных взысканий (штрафов) и иных сумм в возмещение ущерба</t>
  </si>
  <si>
    <t>116 90040 04 0000 140</t>
  </si>
  <si>
    <t>117 00000 00 0000 000</t>
  </si>
  <si>
    <t>117 01000 00 0000 180</t>
  </si>
  <si>
    <t>Невыясненные поступления</t>
  </si>
  <si>
    <t xml:space="preserve"> 117 01040 04 0000 180</t>
  </si>
  <si>
    <t>Наименование показателя</t>
  </si>
  <si>
    <t>105 04000 02 0000 110</t>
  </si>
  <si>
    <t>105 04010 02 0000 110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</si>
  <si>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</si>
  <si>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</si>
  <si>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</si>
  <si>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</si>
  <si>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</si>
  <si>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</si>
  <si>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116 21000 00 0000 140</t>
  </si>
  <si>
    <t>116 21040 04 0000 140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</si>
  <si>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</si>
  <si>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</si>
  <si>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103 00000 00 0000 000</t>
  </si>
  <si>
    <t>103 02230 01 0000 110</t>
  </si>
  <si>
    <t>103 02240 01 0000 110</t>
  </si>
  <si>
    <t>103 02250 01 0000 110</t>
  </si>
  <si>
    <t>103 02260 01 0000 110</t>
  </si>
  <si>
    <t>103 02000 01 0000 110</t>
  </si>
  <si>
    <t>Акцизы по подакцизным товарам (продукции), производимым на территрии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</si>
  <si>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</si>
  <si>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</si>
  <si>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</si>
  <si>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</si>
  <si>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городских округов (за исключением земельных  участков)</t>
  </si>
  <si>
    <t>111 05074 04 0000 120</t>
  </si>
  <si>
    <t>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</si>
  <si>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</si>
  <si>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</si>
  <si>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</si>
  <si>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</si>
  <si>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</si>
  <si>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111 09044 04 0000 120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</si>
  <si>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</si>
  <si>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 116 03010 01 0000 140</t>
  </si>
  <si>
    <t>НАЛОГИ НА ПРИБЫЛЬ, ДОХОДЫ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</si>
  <si>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</si>
  <si>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</si>
  <si>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</si>
  <si>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</si>
  <si>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</si>
  <si>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101 02020 01 0000 110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</si>
  <si>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</si>
  <si>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</si>
  <si>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</si>
  <si>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</si>
  <si>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</si>
  <si>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</si>
  <si>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</si>
  <si>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</si>
  <si>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</si>
  <si>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</si>
  <si>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</si>
  <si>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1 16 25020 01 0000 140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</si>
  <si>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</si>
  <si>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</si>
  <si>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</si>
  <si>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</si>
  <si>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</si>
  <si>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</si>
  <si>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</si>
  <si>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</si>
  <si>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</si>
  <si>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</si>
  <si>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</si>
  <si>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Доходы бюджета г.Ливны за 2016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</si>
  <si>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План   2016г.</t>
  </si>
  <si>
    <t>Факт   2016г.</t>
  </si>
  <si>
    <t>108 07150 01 0000 110</t>
  </si>
  <si>
    <t>Государственная пошлина за выдачу разрешения на установку  рекламной конструкции</t>
  </si>
  <si>
    <t>108 07000 01 0000 110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</si>
  <si>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</si>
  <si>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113 02060 00 0000 130 </t>
  </si>
  <si>
    <t>Доходы, поступающие в порядке возмещения расходов, понесенных в связи с эксплуатацией имущества</t>
  </si>
  <si>
    <t>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</si>
  <si>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</si>
  <si>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207 00000 00 0000 000</t>
  </si>
  <si>
    <t xml:space="preserve"> 202 01000 00 0000 151</t>
  </si>
  <si>
    <t xml:space="preserve"> 202 02000 00 0000 151</t>
  </si>
  <si>
    <t xml:space="preserve"> 202 03000 00 0000 151</t>
  </si>
  <si>
    <t xml:space="preserve"> 202 04000 00 0000 151</t>
  </si>
  <si>
    <t>207 04000 04 0000 180</t>
  </si>
  <si>
    <t>Прочие безвозмездные поступления в бюджеты городских округов</t>
  </si>
  <si>
    <t>Межбюджетные трансферты</t>
  </si>
  <si>
    <t>ПЛАТЕЖИ ПРИ ПОЛЬЗОВАНИИ ПРИРОДНЫМИ РЕСУРСАМИ</t>
  </si>
  <si>
    <t>Приложение № 2  к  решению Ливенского городского Совета народных депутатов                                      от 30 мая 2017 г. №  10/136 -ГС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</si>
</sst>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3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wrapText="1"/>
    </xf>
    <xf numFmtId="182" fontId="7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center" vertical="center"/>
    </xf>
    <xf numFmtId="182" fontId="4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82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182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vertical="center" wrapText="1"/>
    </xf>
    <xf numFmtId="173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vertical="center" wrapText="1"/>
    </xf>
    <xf numFmtId="182" fontId="7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3" fontId="1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2"/>
  <dimension ref="A1:G116"/>
  <sheetViews>
    <sheetView tabSelected="1" view="pageBreakPreview" zoomScale="90" zoomScaleSheetLayoutView="90" zoomScalePageLayoutView="0" workbookViewId="0" topLeftCell="A1">
      <selection activeCell="C1" sqref="C1:E1"/>
    </sheetView>
  </sheetViews>
  <sheetFormatPr defaultColWidth="9.00390625" defaultRowHeight="12.75"/>
  <cols>
    <col min="1" max="1" width="24.125" style="1" customWidth="1"/>
    <col min="2" max="2" width="61.875" style="2" customWidth="1"/>
    <col min="3" max="3" width="10.75390625" style="15" customWidth="1"/>
    <col min="4" max="4" width="11.125" style="18" customWidth="1"/>
    <col min="5" max="5" width="8.875" style="18" customWidth="1"/>
    <col min="6" max="6" width="15.75390625" style="2" customWidth="1"/>
    <col min="7" max="7" width="13.25390625" style="2" customWidth="1"/>
    <col min="8" max="16384" width="9.125" style="2" customWidth="1"/>
  </cols>
  <sheetData>
    <row r="1" spans="3:5" ht="65.25" customHeight="1">
      <c r="C1" s="90" t="s">
        <v>216</v>
      </c>
      <c r="D1" s="90"/>
      <c r="E1" s="90"/>
    </row>
    <row r="2" spans="1:5" ht="53.25" customHeight="1">
      <c r="A2" s="88" t="s">
        <v>196</v>
      </c>
      <c r="B2" s="88"/>
      <c r="C2" s="88"/>
      <c r="D2" s="88"/>
      <c r="E2" s="88"/>
    </row>
    <row r="3" spans="1:4" ht="15" customHeight="1" hidden="1">
      <c r="A3" s="89"/>
      <c r="B3" s="89"/>
      <c r="C3" s="89"/>
      <c r="D3" s="89"/>
    </row>
    <row r="4" spans="1:5" ht="10.5" customHeight="1">
      <c r="A4" s="3"/>
      <c r="B4" s="4"/>
      <c r="C4" s="5"/>
      <c r="E4" s="18" t="s">
        <v>17</v>
      </c>
    </row>
    <row r="5" spans="1:5" s="8" customFormat="1" ht="36" customHeight="1">
      <c r="A5" s="6" t="s">
        <v>0</v>
      </c>
      <c r="B5" s="51" t="s">
        <v>131</v>
      </c>
      <c r="C5" s="16" t="s">
        <v>197</v>
      </c>
      <c r="D5" s="16" t="s">
        <v>198</v>
      </c>
      <c r="E5" s="7" t="s">
        <v>33</v>
      </c>
    </row>
    <row r="6" spans="1:7" s="9" customFormat="1" ht="17.25" customHeight="1">
      <c r="A6" s="72" t="s">
        <v>61</v>
      </c>
      <c r="B6" s="73" t="s">
        <v>62</v>
      </c>
      <c r="C6" s="74">
        <f>C7+C13+C19+C27+C35+C40+C58+C64+C70+C77+C80+C100</f>
        <v>325045.2</v>
      </c>
      <c r="D6" s="74">
        <f>D7+D13+D19+D27+D35+D40+D58+D64+D70+D77+D80+D100</f>
        <v>313735.0999999999</v>
      </c>
      <c r="E6" s="75">
        <f aca="true" t="shared" si="0" ref="E6:E24">D6/C6*100</f>
        <v>96.52045315543805</v>
      </c>
      <c r="F6" s="53"/>
      <c r="G6" s="53"/>
    </row>
    <row r="7" spans="1:7" s="9" customFormat="1" ht="21" customHeight="1">
      <c r="A7" s="76" t="s">
        <v>65</v>
      </c>
      <c r="B7" s="77" t="s">
        <v>166</v>
      </c>
      <c r="C7" s="74">
        <f>C8</f>
        <v>184270.1</v>
      </c>
      <c r="D7" s="74">
        <f>D8</f>
        <v>174429.79999999996</v>
      </c>
      <c r="E7" s="75">
        <f t="shared" si="0"/>
        <v>94.65984986169755</v>
      </c>
      <c r="F7" s="53"/>
      <c r="G7" s="53"/>
    </row>
    <row r="8" spans="1:5" s="9" customFormat="1" ht="17.25" customHeight="1">
      <c r="A8" s="35" t="s">
        <v>66</v>
      </c>
      <c r="B8" s="62" t="s">
        <v>1</v>
      </c>
      <c r="C8" s="41">
        <f>C9+C10+C11+C12</f>
        <v>184270.1</v>
      </c>
      <c r="D8" s="41">
        <f>D9+D10+D11+D12</f>
        <v>174429.79999999996</v>
      </c>
      <c r="E8" s="42">
        <f t="shared" si="0"/>
        <v>94.65984986169755</v>
      </c>
    </row>
    <row r="9" spans="1:5" s="9" customFormat="1" ht="63.75" customHeight="1">
      <c r="A9" s="63" t="s">
        <v>67</v>
      </c>
      <c r="B9" s="64" t="s">
        <v>59</v>
      </c>
      <c r="C9" s="26">
        <v>181150.1</v>
      </c>
      <c r="D9" s="26">
        <v>171201.8</v>
      </c>
      <c r="E9" s="39">
        <f t="shared" si="0"/>
        <v>94.50825586074751</v>
      </c>
    </row>
    <row r="10" spans="1:5" s="9" customFormat="1" ht="107.25" customHeight="1">
      <c r="A10" s="21" t="s">
        <v>172</v>
      </c>
      <c r="B10" s="25" t="s">
        <v>50</v>
      </c>
      <c r="C10" s="26">
        <v>784</v>
      </c>
      <c r="D10" s="26">
        <v>792.3</v>
      </c>
      <c r="E10" s="39">
        <f t="shared" si="0"/>
        <v>101.05867346938776</v>
      </c>
    </row>
    <row r="11" spans="1:5" s="9" customFormat="1" ht="39.75" customHeight="1">
      <c r="A11" s="21" t="s">
        <v>68</v>
      </c>
      <c r="B11" s="25" t="s">
        <v>51</v>
      </c>
      <c r="C11" s="26">
        <v>1736</v>
      </c>
      <c r="D11" s="26">
        <v>1771.4</v>
      </c>
      <c r="E11" s="39">
        <f t="shared" si="0"/>
        <v>102.03917050691244</v>
      </c>
    </row>
    <row r="12" spans="1:5" s="9" customFormat="1" ht="96.75" customHeight="1">
      <c r="A12" s="21" t="s">
        <v>69</v>
      </c>
      <c r="B12" s="25" t="s">
        <v>52</v>
      </c>
      <c r="C12" s="26">
        <v>600</v>
      </c>
      <c r="D12" s="26">
        <v>664.3</v>
      </c>
      <c r="E12" s="39">
        <f t="shared" si="0"/>
        <v>110.71666666666667</v>
      </c>
    </row>
    <row r="13" spans="1:5" s="9" customFormat="1" ht="48" customHeight="1">
      <c r="A13" s="78" t="s">
        <v>144</v>
      </c>
      <c r="B13" s="79" t="s">
        <v>194</v>
      </c>
      <c r="C13" s="80">
        <f>C14</f>
        <v>3352.8</v>
      </c>
      <c r="D13" s="80">
        <f>D14</f>
        <v>3498.8999999999996</v>
      </c>
      <c r="E13" s="81">
        <f t="shared" si="0"/>
        <v>104.35755189692195</v>
      </c>
    </row>
    <row r="14" spans="1:5" s="9" customFormat="1" ht="33.75" customHeight="1">
      <c r="A14" s="21" t="s">
        <v>149</v>
      </c>
      <c r="B14" s="30" t="s">
        <v>150</v>
      </c>
      <c r="C14" s="26">
        <f>C15+C16+C17+C18</f>
        <v>3352.8</v>
      </c>
      <c r="D14" s="26">
        <f>D15+D16+D17+D18</f>
        <v>3498.8999999999996</v>
      </c>
      <c r="E14" s="39">
        <f t="shared" si="0"/>
        <v>104.35755189692195</v>
      </c>
    </row>
    <row r="15" spans="1:5" s="9" customFormat="1" ht="75" customHeight="1">
      <c r="A15" s="21" t="s">
        <v>145</v>
      </c>
      <c r="B15" s="30" t="s">
        <v>151</v>
      </c>
      <c r="C15" s="26">
        <v>1057</v>
      </c>
      <c r="D15" s="26">
        <v>1196.1</v>
      </c>
      <c r="E15" s="39">
        <f t="shared" si="0"/>
        <v>113.15988647114474</v>
      </c>
    </row>
    <row r="16" spans="1:5" s="9" customFormat="1" ht="93" customHeight="1">
      <c r="A16" s="21" t="s">
        <v>146</v>
      </c>
      <c r="B16" s="30" t="s">
        <v>152</v>
      </c>
      <c r="C16" s="26">
        <v>17.1</v>
      </c>
      <c r="D16" s="26">
        <v>18.3</v>
      </c>
      <c r="E16" s="39">
        <f t="shared" si="0"/>
        <v>107.01754385964912</v>
      </c>
    </row>
    <row r="17" spans="1:5" s="9" customFormat="1" ht="81" customHeight="1">
      <c r="A17" s="21" t="s">
        <v>147</v>
      </c>
      <c r="B17" s="30" t="s">
        <v>153</v>
      </c>
      <c r="C17" s="26">
        <v>2425.9</v>
      </c>
      <c r="D17" s="26">
        <v>2461.7</v>
      </c>
      <c r="E17" s="39">
        <f t="shared" si="0"/>
        <v>101.47574096211713</v>
      </c>
    </row>
    <row r="18" spans="1:6" s="9" customFormat="1" ht="77.25" customHeight="1">
      <c r="A18" s="21" t="s">
        <v>148</v>
      </c>
      <c r="B18" s="30" t="s">
        <v>154</v>
      </c>
      <c r="C18" s="26">
        <v>-147.2</v>
      </c>
      <c r="D18" s="26">
        <v>-177.2</v>
      </c>
      <c r="E18" s="39">
        <f t="shared" si="0"/>
        <v>120.38043478260869</v>
      </c>
      <c r="F18" s="57"/>
    </row>
    <row r="19" spans="1:5" s="9" customFormat="1" ht="17.25" customHeight="1">
      <c r="A19" s="76" t="s">
        <v>70</v>
      </c>
      <c r="B19" s="77" t="s">
        <v>2</v>
      </c>
      <c r="C19" s="80">
        <f>C20+C23+C25</f>
        <v>40388.8</v>
      </c>
      <c r="D19" s="80">
        <f>D20+D23+D25</f>
        <v>41002.8</v>
      </c>
      <c r="E19" s="81">
        <f t="shared" si="0"/>
        <v>101.52022342827716</v>
      </c>
    </row>
    <row r="20" spans="1:5" s="9" customFormat="1" ht="33.75" customHeight="1">
      <c r="A20" s="35" t="s">
        <v>71</v>
      </c>
      <c r="B20" s="44" t="s">
        <v>3</v>
      </c>
      <c r="C20" s="41">
        <f>C21+C22</f>
        <v>38500</v>
      </c>
      <c r="D20" s="41">
        <f>D21+D22</f>
        <v>38534.8</v>
      </c>
      <c r="E20" s="42">
        <f t="shared" si="0"/>
        <v>100.09038961038961</v>
      </c>
    </row>
    <row r="21" spans="1:5" s="9" customFormat="1" ht="28.5" customHeight="1">
      <c r="A21" s="21" t="s">
        <v>72</v>
      </c>
      <c r="B21" s="25" t="s">
        <v>3</v>
      </c>
      <c r="C21" s="26">
        <v>38495.7</v>
      </c>
      <c r="D21" s="26">
        <v>38530.4</v>
      </c>
      <c r="E21" s="39">
        <f t="shared" si="0"/>
        <v>100.09013993770735</v>
      </c>
    </row>
    <row r="22" spans="1:5" s="9" customFormat="1" ht="43.5" customHeight="1">
      <c r="A22" s="21" t="s">
        <v>73</v>
      </c>
      <c r="B22" s="25" t="s">
        <v>53</v>
      </c>
      <c r="C22" s="26">
        <v>4.3</v>
      </c>
      <c r="D22" s="26">
        <v>4.4</v>
      </c>
      <c r="E22" s="39">
        <f t="shared" si="0"/>
        <v>102.32558139534885</v>
      </c>
    </row>
    <row r="23" spans="1:5" s="9" customFormat="1" ht="17.25" customHeight="1">
      <c r="A23" s="35" t="s">
        <v>74</v>
      </c>
      <c r="B23" s="45" t="s">
        <v>18</v>
      </c>
      <c r="C23" s="41">
        <f>C24</f>
        <v>338.8</v>
      </c>
      <c r="D23" s="41">
        <f>D24</f>
        <v>338.8</v>
      </c>
      <c r="E23" s="42">
        <f>D23/C23*100</f>
        <v>100</v>
      </c>
    </row>
    <row r="24" spans="1:5" s="9" customFormat="1" ht="17.25" customHeight="1">
      <c r="A24" s="27" t="s">
        <v>75</v>
      </c>
      <c r="B24" s="28" t="s">
        <v>18</v>
      </c>
      <c r="C24" s="26">
        <v>338.8</v>
      </c>
      <c r="D24" s="26">
        <v>338.8</v>
      </c>
      <c r="E24" s="39">
        <f t="shared" si="0"/>
        <v>100</v>
      </c>
    </row>
    <row r="25" spans="1:5" s="9" customFormat="1" ht="30.75" customHeight="1">
      <c r="A25" s="35" t="s">
        <v>132</v>
      </c>
      <c r="B25" s="52" t="s">
        <v>134</v>
      </c>
      <c r="C25" s="37">
        <f>C26</f>
        <v>1550</v>
      </c>
      <c r="D25" s="37">
        <f>D26</f>
        <v>2129.2</v>
      </c>
      <c r="E25" s="42">
        <f>D25/C25*100</f>
        <v>137.36774193548388</v>
      </c>
    </row>
    <row r="26" spans="1:5" s="9" customFormat="1" ht="30.75" customHeight="1">
      <c r="A26" s="34" t="s">
        <v>133</v>
      </c>
      <c r="B26" s="29" t="s">
        <v>135</v>
      </c>
      <c r="C26" s="26">
        <v>1550</v>
      </c>
      <c r="D26" s="26">
        <v>2129.2</v>
      </c>
      <c r="E26" s="39">
        <f>D26/C26*100</f>
        <v>137.36774193548388</v>
      </c>
    </row>
    <row r="27" spans="1:5" s="9" customFormat="1" ht="17.25" customHeight="1">
      <c r="A27" s="72" t="s">
        <v>76</v>
      </c>
      <c r="B27" s="82" t="s">
        <v>4</v>
      </c>
      <c r="C27" s="74">
        <f>C28+C30</f>
        <v>33603</v>
      </c>
      <c r="D27" s="74">
        <f>D28+D30</f>
        <v>30773.3</v>
      </c>
      <c r="E27" s="75">
        <f aca="true" t="shared" si="1" ref="E27:E39">D27/C27*100</f>
        <v>91.57902568223075</v>
      </c>
    </row>
    <row r="28" spans="1:5" s="9" customFormat="1" ht="17.25" customHeight="1">
      <c r="A28" s="40" t="s">
        <v>77</v>
      </c>
      <c r="B28" s="43" t="s">
        <v>5</v>
      </c>
      <c r="C28" s="41">
        <f>C29</f>
        <v>3600</v>
      </c>
      <c r="D28" s="41">
        <f>D29</f>
        <v>2526.1</v>
      </c>
      <c r="E28" s="42">
        <f t="shared" si="1"/>
        <v>70.16944444444444</v>
      </c>
    </row>
    <row r="29" spans="1:5" s="9" customFormat="1" ht="55.5" customHeight="1">
      <c r="A29" s="21" t="s">
        <v>78</v>
      </c>
      <c r="B29" s="25" t="s">
        <v>54</v>
      </c>
      <c r="C29" s="26">
        <v>3600</v>
      </c>
      <c r="D29" s="26">
        <v>2526.1</v>
      </c>
      <c r="E29" s="39">
        <f t="shared" si="1"/>
        <v>70.16944444444444</v>
      </c>
    </row>
    <row r="30" spans="1:5" s="9" customFormat="1" ht="17.25" customHeight="1">
      <c r="A30" s="40" t="s">
        <v>79</v>
      </c>
      <c r="B30" s="43" t="s">
        <v>6</v>
      </c>
      <c r="C30" s="41">
        <f>C31+C33</f>
        <v>30003</v>
      </c>
      <c r="D30" s="41">
        <f>D31+D33</f>
        <v>28247.2</v>
      </c>
      <c r="E30" s="42">
        <f t="shared" si="1"/>
        <v>94.14791854147919</v>
      </c>
    </row>
    <row r="31" spans="1:5" s="9" customFormat="1" ht="20.25" customHeight="1">
      <c r="A31" s="34" t="s">
        <v>173</v>
      </c>
      <c r="B31" s="30" t="s">
        <v>174</v>
      </c>
      <c r="C31" s="26">
        <f>C32</f>
        <v>21437.2</v>
      </c>
      <c r="D31" s="26">
        <f>D32</f>
        <v>19329.9</v>
      </c>
      <c r="E31" s="39">
        <f t="shared" si="1"/>
        <v>90.16989159031964</v>
      </c>
    </row>
    <row r="32" spans="1:5" s="9" customFormat="1" ht="32.25" customHeight="1">
      <c r="A32" s="21" t="s">
        <v>175</v>
      </c>
      <c r="B32" s="30" t="s">
        <v>176</v>
      </c>
      <c r="C32" s="26">
        <v>21437.2</v>
      </c>
      <c r="D32" s="26">
        <v>19329.9</v>
      </c>
      <c r="E32" s="39">
        <f t="shared" si="1"/>
        <v>90.16989159031964</v>
      </c>
    </row>
    <row r="33" spans="1:5" s="9" customFormat="1" ht="23.25" customHeight="1">
      <c r="A33" s="21" t="s">
        <v>177</v>
      </c>
      <c r="B33" s="30" t="s">
        <v>178</v>
      </c>
      <c r="C33" s="26">
        <f>C34</f>
        <v>8565.8</v>
      </c>
      <c r="D33" s="26">
        <f>D34</f>
        <v>8917.3</v>
      </c>
      <c r="E33" s="39">
        <f t="shared" si="1"/>
        <v>104.10352798337574</v>
      </c>
    </row>
    <row r="34" spans="1:5" s="9" customFormat="1" ht="33" customHeight="1">
      <c r="A34" s="21" t="s">
        <v>179</v>
      </c>
      <c r="B34" s="30" t="s">
        <v>180</v>
      </c>
      <c r="C34" s="26">
        <v>8565.8</v>
      </c>
      <c r="D34" s="26">
        <v>8917.3</v>
      </c>
      <c r="E34" s="39">
        <f t="shared" si="1"/>
        <v>104.10352798337574</v>
      </c>
    </row>
    <row r="35" spans="1:5" s="9" customFormat="1" ht="23.25" customHeight="1">
      <c r="A35" s="78" t="s">
        <v>7</v>
      </c>
      <c r="B35" s="79" t="s">
        <v>8</v>
      </c>
      <c r="C35" s="80">
        <f>C36+C38</f>
        <v>7000</v>
      </c>
      <c r="D35" s="80">
        <f>D36+D38</f>
        <v>7374.1</v>
      </c>
      <c r="E35" s="75">
        <f t="shared" si="1"/>
        <v>105.34428571428572</v>
      </c>
    </row>
    <row r="36" spans="1:5" s="9" customFormat="1" ht="39.75" customHeight="1">
      <c r="A36" s="46" t="s">
        <v>80</v>
      </c>
      <c r="B36" s="49" t="s">
        <v>82</v>
      </c>
      <c r="C36" s="37">
        <f>C37</f>
        <v>6960</v>
      </c>
      <c r="D36" s="37">
        <f>D37</f>
        <v>7334.1</v>
      </c>
      <c r="E36" s="42">
        <f t="shared" si="1"/>
        <v>105.375</v>
      </c>
    </row>
    <row r="37" spans="1:5" s="9" customFormat="1" ht="45.75" customHeight="1">
      <c r="A37" s="21" t="s">
        <v>81</v>
      </c>
      <c r="B37" s="32" t="s">
        <v>55</v>
      </c>
      <c r="C37" s="26">
        <v>6960</v>
      </c>
      <c r="D37" s="26">
        <v>7334.1</v>
      </c>
      <c r="E37" s="39">
        <f t="shared" si="1"/>
        <v>105.375</v>
      </c>
    </row>
    <row r="38" spans="1:5" s="9" customFormat="1" ht="45" customHeight="1">
      <c r="A38" s="46" t="s">
        <v>201</v>
      </c>
      <c r="B38" s="49" t="s">
        <v>202</v>
      </c>
      <c r="C38" s="37">
        <f>C39</f>
        <v>40</v>
      </c>
      <c r="D38" s="37">
        <f>D39</f>
        <v>40</v>
      </c>
      <c r="E38" s="38">
        <f t="shared" si="1"/>
        <v>100</v>
      </c>
    </row>
    <row r="39" spans="1:5" s="9" customFormat="1" ht="34.5" customHeight="1">
      <c r="A39" s="21" t="s">
        <v>199</v>
      </c>
      <c r="B39" s="32" t="s">
        <v>200</v>
      </c>
      <c r="C39" s="23">
        <v>40</v>
      </c>
      <c r="D39" s="23">
        <v>40</v>
      </c>
      <c r="E39" s="39">
        <f t="shared" si="1"/>
        <v>100</v>
      </c>
    </row>
    <row r="40" spans="1:6" s="9" customFormat="1" ht="51.75" customHeight="1">
      <c r="A40" s="78" t="s">
        <v>9</v>
      </c>
      <c r="B40" s="83" t="s">
        <v>83</v>
      </c>
      <c r="C40" s="80">
        <f>C41+C43+C52+C55</f>
        <v>38920.8</v>
      </c>
      <c r="D40" s="80">
        <f>D41+D43+D52+D55</f>
        <v>38979.2</v>
      </c>
      <c r="E40" s="75">
        <f>D40/C40*100</f>
        <v>100.1500483032209</v>
      </c>
      <c r="F40" s="55"/>
    </row>
    <row r="41" spans="1:5" s="9" customFormat="1" ht="77.25" customHeight="1">
      <c r="A41" s="46" t="s">
        <v>136</v>
      </c>
      <c r="B41" s="48" t="s">
        <v>137</v>
      </c>
      <c r="C41" s="37">
        <f>C42</f>
        <v>9.9</v>
      </c>
      <c r="D41" s="37">
        <f>D42</f>
        <v>10</v>
      </c>
      <c r="E41" s="42">
        <f>D41/C41*100</f>
        <v>101.01010101010101</v>
      </c>
    </row>
    <row r="42" spans="1:5" s="9" customFormat="1" ht="52.5" customHeight="1">
      <c r="A42" s="21" t="s">
        <v>138</v>
      </c>
      <c r="B42" s="22" t="s">
        <v>139</v>
      </c>
      <c r="C42" s="26">
        <v>9.9</v>
      </c>
      <c r="D42" s="26">
        <v>10</v>
      </c>
      <c r="E42" s="39">
        <f aca="true" t="shared" si="2" ref="E42:E57">D42/C42*100</f>
        <v>101.01010101010101</v>
      </c>
    </row>
    <row r="43" spans="1:5" s="9" customFormat="1" ht="100.5" customHeight="1">
      <c r="A43" s="46" t="s">
        <v>85</v>
      </c>
      <c r="B43" s="65" t="s">
        <v>87</v>
      </c>
      <c r="C43" s="37">
        <f>C44+C46+C48+C50</f>
        <v>24370.4</v>
      </c>
      <c r="D43" s="37">
        <f>D44+D46+D48+D50</f>
        <v>25760.8</v>
      </c>
      <c r="E43" s="42">
        <f>D43/C43*100</f>
        <v>105.70528181728653</v>
      </c>
    </row>
    <row r="44" spans="1:5" s="9" customFormat="1" ht="70.5" customHeight="1">
      <c r="A44" s="21" t="s">
        <v>86</v>
      </c>
      <c r="B44" s="66" t="s">
        <v>88</v>
      </c>
      <c r="C44" s="26">
        <f>C45</f>
        <v>21848.2</v>
      </c>
      <c r="D44" s="26">
        <f>D45</f>
        <v>23497.8</v>
      </c>
      <c r="E44" s="39">
        <f t="shared" si="2"/>
        <v>107.55027874149815</v>
      </c>
    </row>
    <row r="45" spans="1:5" s="9" customFormat="1" ht="78" customHeight="1">
      <c r="A45" s="67" t="s">
        <v>84</v>
      </c>
      <c r="B45" s="66" t="s">
        <v>44</v>
      </c>
      <c r="C45" s="68">
        <v>21848.2</v>
      </c>
      <c r="D45" s="68">
        <v>23497.8</v>
      </c>
      <c r="E45" s="39">
        <f t="shared" si="2"/>
        <v>107.55027874149815</v>
      </c>
    </row>
    <row r="46" spans="1:5" s="9" customFormat="1" ht="84.75" customHeight="1">
      <c r="A46" s="21" t="s">
        <v>89</v>
      </c>
      <c r="B46" s="66" t="s">
        <v>91</v>
      </c>
      <c r="C46" s="26">
        <f>C47</f>
        <v>5.5</v>
      </c>
      <c r="D46" s="26">
        <f>D47</f>
        <v>5.9</v>
      </c>
      <c r="E46" s="39">
        <f t="shared" si="2"/>
        <v>107.27272727272728</v>
      </c>
    </row>
    <row r="47" spans="1:6" s="9" customFormat="1" ht="78" customHeight="1">
      <c r="A47" s="21" t="s">
        <v>90</v>
      </c>
      <c r="B47" s="33" t="s">
        <v>45</v>
      </c>
      <c r="C47" s="26">
        <v>5.5</v>
      </c>
      <c r="D47" s="26">
        <v>5.9</v>
      </c>
      <c r="E47" s="39">
        <f t="shared" si="2"/>
        <v>107.27272727272728</v>
      </c>
      <c r="F47" s="55"/>
    </row>
    <row r="48" spans="1:5" s="9" customFormat="1" ht="96" customHeight="1">
      <c r="A48" s="21" t="s">
        <v>92</v>
      </c>
      <c r="B48" s="66" t="s">
        <v>94</v>
      </c>
      <c r="C48" s="26">
        <f>C49</f>
        <v>0</v>
      </c>
      <c r="D48" s="26">
        <f>D49</f>
        <v>284.8</v>
      </c>
      <c r="E48" s="39">
        <v>0</v>
      </c>
    </row>
    <row r="49" spans="1:6" ht="78" customHeight="1">
      <c r="A49" s="21" t="s">
        <v>93</v>
      </c>
      <c r="B49" s="33" t="s">
        <v>46</v>
      </c>
      <c r="C49" s="26">
        <v>0</v>
      </c>
      <c r="D49" s="26">
        <v>284.8</v>
      </c>
      <c r="E49" s="39">
        <v>0</v>
      </c>
      <c r="F49" s="15"/>
    </row>
    <row r="50" spans="1:6" ht="46.5" customHeight="1">
      <c r="A50" s="21" t="s">
        <v>157</v>
      </c>
      <c r="B50" s="33" t="s">
        <v>158</v>
      </c>
      <c r="C50" s="26">
        <f>C51</f>
        <v>2516.7</v>
      </c>
      <c r="D50" s="26">
        <f>D51</f>
        <v>1972.3</v>
      </c>
      <c r="E50" s="39">
        <f t="shared" si="2"/>
        <v>78.36849843048437</v>
      </c>
      <c r="F50" s="15"/>
    </row>
    <row r="51" spans="1:6" ht="32.25" customHeight="1">
      <c r="A51" s="21" t="s">
        <v>156</v>
      </c>
      <c r="B51" s="33" t="s">
        <v>155</v>
      </c>
      <c r="C51" s="26">
        <v>2516.7</v>
      </c>
      <c r="D51" s="26">
        <v>1972.3</v>
      </c>
      <c r="E51" s="39">
        <f t="shared" si="2"/>
        <v>78.36849843048437</v>
      </c>
      <c r="F51" s="15"/>
    </row>
    <row r="52" spans="1:6" ht="27" customHeight="1">
      <c r="A52" s="46" t="s">
        <v>95</v>
      </c>
      <c r="B52" s="47" t="s">
        <v>96</v>
      </c>
      <c r="C52" s="37">
        <f>C53</f>
        <v>11692.5</v>
      </c>
      <c r="D52" s="37">
        <f>D53</f>
        <v>11157.8</v>
      </c>
      <c r="E52" s="42">
        <f t="shared" si="2"/>
        <v>95.42698310883044</v>
      </c>
      <c r="F52" s="15"/>
    </row>
    <row r="53" spans="1:6" ht="50.25" customHeight="1">
      <c r="A53" s="21" t="s">
        <v>167</v>
      </c>
      <c r="B53" s="33" t="s">
        <v>168</v>
      </c>
      <c r="C53" s="26">
        <f>C54</f>
        <v>11692.5</v>
      </c>
      <c r="D53" s="26">
        <f>D54</f>
        <v>11157.8</v>
      </c>
      <c r="E53" s="39">
        <f t="shared" si="2"/>
        <v>95.42698310883044</v>
      </c>
      <c r="F53" s="15"/>
    </row>
    <row r="54" spans="1:6" s="20" customFormat="1" ht="53.25" customHeight="1">
      <c r="A54" s="21" t="s">
        <v>97</v>
      </c>
      <c r="B54" s="33" t="s">
        <v>47</v>
      </c>
      <c r="C54" s="26">
        <v>11692.5</v>
      </c>
      <c r="D54" s="26">
        <v>11157.8</v>
      </c>
      <c r="E54" s="39">
        <f t="shared" si="2"/>
        <v>95.42698310883044</v>
      </c>
      <c r="F54" s="19"/>
    </row>
    <row r="55" spans="1:6" s="20" customFormat="1" ht="97.5" customHeight="1">
      <c r="A55" s="46" t="s">
        <v>159</v>
      </c>
      <c r="B55" s="65" t="s">
        <v>160</v>
      </c>
      <c r="C55" s="37">
        <f>C56</f>
        <v>2848</v>
      </c>
      <c r="D55" s="37">
        <f>D56</f>
        <v>2050.6</v>
      </c>
      <c r="E55" s="38">
        <f t="shared" si="2"/>
        <v>72.00140449438202</v>
      </c>
      <c r="F55" s="19"/>
    </row>
    <row r="56" spans="1:6" s="20" customFormat="1" ht="80.25" customHeight="1">
      <c r="A56" s="21" t="s">
        <v>161</v>
      </c>
      <c r="B56" s="66" t="s">
        <v>162</v>
      </c>
      <c r="C56" s="26">
        <f>C57</f>
        <v>2848</v>
      </c>
      <c r="D56" s="26">
        <f>D57</f>
        <v>2050.6</v>
      </c>
      <c r="E56" s="39">
        <f t="shared" si="2"/>
        <v>72.00140449438202</v>
      </c>
      <c r="F56" s="19"/>
    </row>
    <row r="57" spans="1:6" s="20" customFormat="1" ht="82.5" customHeight="1">
      <c r="A57" s="21" t="s">
        <v>163</v>
      </c>
      <c r="B57" s="66" t="s">
        <v>164</v>
      </c>
      <c r="C57" s="26">
        <v>2848</v>
      </c>
      <c r="D57" s="26">
        <v>2050.6</v>
      </c>
      <c r="E57" s="39">
        <f t="shared" si="2"/>
        <v>72.00140449438202</v>
      </c>
      <c r="F57" s="54"/>
    </row>
    <row r="58" spans="1:6" s="20" customFormat="1" ht="34.5" customHeight="1">
      <c r="A58" s="78" t="s">
        <v>19</v>
      </c>
      <c r="B58" s="84" t="s">
        <v>215</v>
      </c>
      <c r="C58" s="80">
        <f>C59</f>
        <v>1480</v>
      </c>
      <c r="D58" s="80">
        <f>D59</f>
        <v>1547.3000000000002</v>
      </c>
      <c r="E58" s="81">
        <f aca="true" t="shared" si="3" ref="E58:E69">D58/C58*100</f>
        <v>104.5472972972973</v>
      </c>
      <c r="F58" s="19"/>
    </row>
    <row r="59" spans="1:6" s="20" customFormat="1" ht="28.5" customHeight="1">
      <c r="A59" s="46" t="s">
        <v>35</v>
      </c>
      <c r="B59" s="47" t="s">
        <v>20</v>
      </c>
      <c r="C59" s="37">
        <f>C60+C61+C62+C63</f>
        <v>1480</v>
      </c>
      <c r="D59" s="37">
        <f>D60+D61+D62+D63</f>
        <v>1547.3000000000002</v>
      </c>
      <c r="E59" s="38">
        <f t="shared" si="3"/>
        <v>104.5472972972973</v>
      </c>
      <c r="F59" s="19"/>
    </row>
    <row r="60" spans="1:6" s="20" customFormat="1" ht="36.75" customHeight="1">
      <c r="A60" s="21" t="s">
        <v>98</v>
      </c>
      <c r="B60" s="33" t="s">
        <v>38</v>
      </c>
      <c r="C60" s="26">
        <v>91</v>
      </c>
      <c r="D60" s="26">
        <v>91.4</v>
      </c>
      <c r="E60" s="39">
        <f t="shared" si="3"/>
        <v>100.43956043956044</v>
      </c>
      <c r="F60" s="19"/>
    </row>
    <row r="61" spans="1:6" s="20" customFormat="1" ht="33.75" customHeight="1">
      <c r="A61" s="21" t="s">
        <v>99</v>
      </c>
      <c r="B61" s="33" t="s">
        <v>39</v>
      </c>
      <c r="C61" s="26">
        <v>0</v>
      </c>
      <c r="D61" s="26">
        <v>-0.7</v>
      </c>
      <c r="E61" s="39"/>
      <c r="F61" s="19"/>
    </row>
    <row r="62" spans="1:6" s="20" customFormat="1" ht="24.75" customHeight="1">
      <c r="A62" s="21" t="s">
        <v>100</v>
      </c>
      <c r="B62" s="33" t="s">
        <v>40</v>
      </c>
      <c r="C62" s="26">
        <v>98</v>
      </c>
      <c r="D62" s="26">
        <v>98.9</v>
      </c>
      <c r="E62" s="39">
        <f t="shared" si="3"/>
        <v>100.91836734693878</v>
      </c>
      <c r="F62" s="56"/>
    </row>
    <row r="63" spans="1:6" s="20" customFormat="1" ht="28.5" customHeight="1">
      <c r="A63" s="21" t="s">
        <v>101</v>
      </c>
      <c r="B63" s="33" t="s">
        <v>41</v>
      </c>
      <c r="C63" s="26">
        <v>1291</v>
      </c>
      <c r="D63" s="26">
        <v>1357.7</v>
      </c>
      <c r="E63" s="39">
        <f t="shared" si="3"/>
        <v>105.16653756777691</v>
      </c>
      <c r="F63" s="19"/>
    </row>
    <row r="64" spans="1:6" s="20" customFormat="1" ht="35.25" customHeight="1">
      <c r="A64" s="78" t="s">
        <v>185</v>
      </c>
      <c r="B64" s="84" t="s">
        <v>192</v>
      </c>
      <c r="C64" s="80">
        <f>C65</f>
        <v>72.5</v>
      </c>
      <c r="D64" s="80">
        <f>D65</f>
        <v>72.5</v>
      </c>
      <c r="E64" s="81">
        <f t="shared" si="3"/>
        <v>100</v>
      </c>
      <c r="F64" s="19"/>
    </row>
    <row r="65" spans="1:6" s="20" customFormat="1" ht="25.5" customHeight="1">
      <c r="A65" s="46" t="s">
        <v>186</v>
      </c>
      <c r="B65" s="47" t="s">
        <v>187</v>
      </c>
      <c r="C65" s="37">
        <f>C66+C68</f>
        <v>72.5</v>
      </c>
      <c r="D65" s="37">
        <f>D66+D68</f>
        <v>72.5</v>
      </c>
      <c r="E65" s="38">
        <f>D65/C65*100</f>
        <v>100</v>
      </c>
      <c r="F65" s="19"/>
    </row>
    <row r="66" spans="1:6" s="20" customFormat="1" ht="35.25" customHeight="1">
      <c r="A66" s="21" t="s">
        <v>203</v>
      </c>
      <c r="B66" s="33" t="s">
        <v>204</v>
      </c>
      <c r="C66" s="26">
        <f>C67</f>
        <v>44.5</v>
      </c>
      <c r="D66" s="26">
        <f>D67</f>
        <v>44.5</v>
      </c>
      <c r="E66" s="39">
        <f>D66/C66*100</f>
        <v>100</v>
      </c>
      <c r="F66" s="19"/>
    </row>
    <row r="67" spans="1:6" s="20" customFormat="1" ht="48.75" customHeight="1">
      <c r="A67" s="21" t="s">
        <v>205</v>
      </c>
      <c r="B67" s="33" t="s">
        <v>206</v>
      </c>
      <c r="C67" s="26">
        <v>44.5</v>
      </c>
      <c r="D67" s="26">
        <v>44.5</v>
      </c>
      <c r="E67" s="39">
        <f t="shared" si="3"/>
        <v>100</v>
      </c>
      <c r="F67" s="19"/>
    </row>
    <row r="68" spans="1:6" s="20" customFormat="1" ht="27.75" customHeight="1">
      <c r="A68" s="21" t="s">
        <v>188</v>
      </c>
      <c r="B68" s="33" t="s">
        <v>189</v>
      </c>
      <c r="C68" s="26">
        <f>C69</f>
        <v>28</v>
      </c>
      <c r="D68" s="26">
        <f>D69</f>
        <v>28</v>
      </c>
      <c r="E68" s="39">
        <f t="shared" si="3"/>
        <v>100</v>
      </c>
      <c r="F68" s="19"/>
    </row>
    <row r="69" spans="1:6" s="20" customFormat="1" ht="35.25" customHeight="1">
      <c r="A69" s="21" t="s">
        <v>190</v>
      </c>
      <c r="B69" s="33" t="s">
        <v>191</v>
      </c>
      <c r="C69" s="26">
        <v>28</v>
      </c>
      <c r="D69" s="26">
        <v>28</v>
      </c>
      <c r="E69" s="39">
        <f t="shared" si="3"/>
        <v>100</v>
      </c>
      <c r="F69" s="19"/>
    </row>
    <row r="70" spans="1:6" s="20" customFormat="1" ht="33.75" customHeight="1">
      <c r="A70" s="76" t="s">
        <v>10</v>
      </c>
      <c r="B70" s="83" t="s">
        <v>21</v>
      </c>
      <c r="C70" s="80">
        <f>C71+C74</f>
        <v>10147.199999999999</v>
      </c>
      <c r="D70" s="80">
        <f>D71+D74</f>
        <v>10008.8</v>
      </c>
      <c r="E70" s="81">
        <f aca="true" t="shared" si="4" ref="E70:E81">D70/C70*100</f>
        <v>98.63607694733523</v>
      </c>
      <c r="F70" s="19"/>
    </row>
    <row r="71" spans="1:6" s="20" customFormat="1" ht="90.75" customHeight="1">
      <c r="A71" s="35" t="s">
        <v>102</v>
      </c>
      <c r="B71" s="48" t="s">
        <v>103</v>
      </c>
      <c r="C71" s="37">
        <f>C72</f>
        <v>860.8</v>
      </c>
      <c r="D71" s="37">
        <f>D72</f>
        <v>863</v>
      </c>
      <c r="E71" s="38">
        <f t="shared" si="4"/>
        <v>100.25557620817844</v>
      </c>
      <c r="F71" s="19"/>
    </row>
    <row r="72" spans="1:6" s="20" customFormat="1" ht="93" customHeight="1">
      <c r="A72" s="34" t="s">
        <v>105</v>
      </c>
      <c r="B72" s="69" t="s">
        <v>106</v>
      </c>
      <c r="C72" s="23">
        <f>C73</f>
        <v>860.8</v>
      </c>
      <c r="D72" s="23">
        <f>D73</f>
        <v>863</v>
      </c>
      <c r="E72" s="39">
        <f t="shared" si="4"/>
        <v>100.25557620817844</v>
      </c>
      <c r="F72" s="19"/>
    </row>
    <row r="73" spans="1:6" s="20" customFormat="1" ht="95.25" customHeight="1">
      <c r="A73" s="21" t="s">
        <v>104</v>
      </c>
      <c r="B73" s="69" t="s">
        <v>64</v>
      </c>
      <c r="C73" s="26">
        <v>860.8</v>
      </c>
      <c r="D73" s="26">
        <v>863</v>
      </c>
      <c r="E73" s="39">
        <f t="shared" si="4"/>
        <v>100.25557620817844</v>
      </c>
      <c r="F73" s="19"/>
    </row>
    <row r="74" spans="1:6" s="20" customFormat="1" ht="42" customHeight="1">
      <c r="A74" s="46" t="s">
        <v>107</v>
      </c>
      <c r="B74" s="59" t="s">
        <v>195</v>
      </c>
      <c r="C74" s="37">
        <f>C75</f>
        <v>9286.4</v>
      </c>
      <c r="D74" s="37">
        <f>D75</f>
        <v>9145.8</v>
      </c>
      <c r="E74" s="38">
        <f t="shared" si="4"/>
        <v>98.48595796002756</v>
      </c>
      <c r="F74" s="19"/>
    </row>
    <row r="75" spans="1:6" s="20" customFormat="1" ht="39" customHeight="1">
      <c r="A75" s="21" t="s">
        <v>108</v>
      </c>
      <c r="B75" s="69" t="s">
        <v>109</v>
      </c>
      <c r="C75" s="26">
        <f>C76</f>
        <v>9286.4</v>
      </c>
      <c r="D75" s="26">
        <f>D76</f>
        <v>9145.8</v>
      </c>
      <c r="E75" s="39">
        <f t="shared" si="4"/>
        <v>98.48595796002756</v>
      </c>
      <c r="F75" s="19"/>
    </row>
    <row r="76" spans="1:6" s="20" customFormat="1" ht="51.75" customHeight="1">
      <c r="A76" s="21" t="s">
        <v>30</v>
      </c>
      <c r="B76" s="33" t="s">
        <v>48</v>
      </c>
      <c r="C76" s="26">
        <v>9286.4</v>
      </c>
      <c r="D76" s="26">
        <v>9145.8</v>
      </c>
      <c r="E76" s="39">
        <f t="shared" si="4"/>
        <v>98.48595796002756</v>
      </c>
      <c r="F76" s="56"/>
    </row>
    <row r="77" spans="1:6" s="20" customFormat="1" ht="30.75" customHeight="1">
      <c r="A77" s="78" t="s">
        <v>22</v>
      </c>
      <c r="B77" s="84" t="s">
        <v>23</v>
      </c>
      <c r="C77" s="80">
        <f>C78</f>
        <v>1470</v>
      </c>
      <c r="D77" s="80">
        <f>D78</f>
        <v>1506.2</v>
      </c>
      <c r="E77" s="81">
        <f t="shared" si="4"/>
        <v>102.4625850340136</v>
      </c>
      <c r="F77" s="19"/>
    </row>
    <row r="78" spans="1:6" s="20" customFormat="1" ht="46.5" customHeight="1">
      <c r="A78" s="46" t="s">
        <v>110</v>
      </c>
      <c r="B78" s="47" t="s">
        <v>111</v>
      </c>
      <c r="C78" s="37">
        <f>C79</f>
        <v>1470</v>
      </c>
      <c r="D78" s="37">
        <f>D79</f>
        <v>1506.2</v>
      </c>
      <c r="E78" s="38">
        <f t="shared" si="4"/>
        <v>102.4625850340136</v>
      </c>
      <c r="F78" s="19"/>
    </row>
    <row r="79" spans="1:6" s="20" customFormat="1" ht="46.5" customHeight="1">
      <c r="A79" s="21" t="s">
        <v>112</v>
      </c>
      <c r="B79" s="33" t="s">
        <v>49</v>
      </c>
      <c r="C79" s="26">
        <v>1470</v>
      </c>
      <c r="D79" s="26">
        <v>1506.2</v>
      </c>
      <c r="E79" s="39">
        <f t="shared" si="4"/>
        <v>102.4625850340136</v>
      </c>
      <c r="F79" s="19"/>
    </row>
    <row r="80" spans="1:6" s="20" customFormat="1" ht="21" customHeight="1">
      <c r="A80" s="78" t="s">
        <v>11</v>
      </c>
      <c r="B80" s="84" t="s">
        <v>113</v>
      </c>
      <c r="C80" s="80">
        <f>C81+C84+C85+C88+C90+C94+C95+C97+C98</f>
        <v>4340</v>
      </c>
      <c r="D80" s="80">
        <f>D81+D84+D85+D88+D90+D94+D95+D97+D98</f>
        <v>4542.9</v>
      </c>
      <c r="E80" s="81">
        <f t="shared" si="4"/>
        <v>104.67511520737327</v>
      </c>
      <c r="F80" s="19"/>
    </row>
    <row r="81" spans="1:6" s="20" customFormat="1" ht="36" customHeight="1">
      <c r="A81" s="46" t="s">
        <v>114</v>
      </c>
      <c r="B81" s="47" t="s">
        <v>115</v>
      </c>
      <c r="C81" s="37">
        <f>C82+C83</f>
        <v>242</v>
      </c>
      <c r="D81" s="37">
        <f>D82+D83</f>
        <v>254.79999999999998</v>
      </c>
      <c r="E81" s="38">
        <f t="shared" si="4"/>
        <v>105.2892561983471</v>
      </c>
      <c r="F81" s="56"/>
    </row>
    <row r="82" spans="1:6" s="20" customFormat="1" ht="74.25" customHeight="1">
      <c r="A82" s="31" t="s">
        <v>165</v>
      </c>
      <c r="B82" s="58" t="s">
        <v>193</v>
      </c>
      <c r="C82" s="23">
        <v>230</v>
      </c>
      <c r="D82" s="23">
        <v>241.6</v>
      </c>
      <c r="E82" s="24">
        <f aca="true" t="shared" si="5" ref="E82:E93">D82/C82*100</f>
        <v>105.04347826086958</v>
      </c>
      <c r="F82" s="19"/>
    </row>
    <row r="83" spans="1:6" s="20" customFormat="1" ht="51" customHeight="1">
      <c r="A83" s="31" t="s">
        <v>117</v>
      </c>
      <c r="B83" s="22" t="s">
        <v>60</v>
      </c>
      <c r="C83" s="23">
        <v>12</v>
      </c>
      <c r="D83" s="23">
        <v>13.2</v>
      </c>
      <c r="E83" s="24">
        <f t="shared" si="5"/>
        <v>109.99999999999999</v>
      </c>
      <c r="F83" s="19"/>
    </row>
    <row r="84" spans="1:6" s="20" customFormat="1" ht="64.5" customHeight="1">
      <c r="A84" s="46" t="s">
        <v>116</v>
      </c>
      <c r="B84" s="48" t="s">
        <v>56</v>
      </c>
      <c r="C84" s="41">
        <v>260</v>
      </c>
      <c r="D84" s="41">
        <v>260</v>
      </c>
      <c r="E84" s="50">
        <f t="shared" si="5"/>
        <v>100</v>
      </c>
      <c r="F84" s="19"/>
    </row>
    <row r="85" spans="1:6" s="20" customFormat="1" ht="63" customHeight="1">
      <c r="A85" s="70" t="s">
        <v>36</v>
      </c>
      <c r="B85" s="48" t="s">
        <v>42</v>
      </c>
      <c r="C85" s="37">
        <f>C86+C87</f>
        <v>147</v>
      </c>
      <c r="D85" s="37">
        <f>D86+D87</f>
        <v>149.4</v>
      </c>
      <c r="E85" s="38">
        <f t="shared" si="5"/>
        <v>101.63265306122449</v>
      </c>
      <c r="F85" s="19"/>
    </row>
    <row r="86" spans="1:6" s="20" customFormat="1" ht="63" customHeight="1">
      <c r="A86" s="71" t="s">
        <v>169</v>
      </c>
      <c r="B86" s="22" t="s">
        <v>170</v>
      </c>
      <c r="C86" s="26">
        <v>145</v>
      </c>
      <c r="D86" s="26">
        <v>147.4</v>
      </c>
      <c r="E86" s="39">
        <f t="shared" si="5"/>
        <v>101.65517241379311</v>
      </c>
      <c r="F86" s="19"/>
    </row>
    <row r="87" spans="1:6" s="20" customFormat="1" ht="57.75" customHeight="1">
      <c r="A87" s="71" t="s">
        <v>181</v>
      </c>
      <c r="B87" s="22" t="s">
        <v>182</v>
      </c>
      <c r="C87" s="26">
        <v>2</v>
      </c>
      <c r="D87" s="26">
        <v>2</v>
      </c>
      <c r="E87" s="39">
        <f t="shared" si="5"/>
        <v>100</v>
      </c>
      <c r="F87" s="19"/>
    </row>
    <row r="88" spans="1:6" s="20" customFormat="1" ht="55.5" customHeight="1">
      <c r="A88" s="70" t="s">
        <v>140</v>
      </c>
      <c r="B88" s="48" t="s">
        <v>142</v>
      </c>
      <c r="C88" s="37">
        <f>C89</f>
        <v>20</v>
      </c>
      <c r="D88" s="37">
        <f>D89</f>
        <v>20.6</v>
      </c>
      <c r="E88" s="38">
        <f t="shared" si="5"/>
        <v>103</v>
      </c>
      <c r="F88" s="19"/>
    </row>
    <row r="89" spans="1:6" s="20" customFormat="1" ht="55.5" customHeight="1">
      <c r="A89" s="71" t="s">
        <v>141</v>
      </c>
      <c r="B89" s="22" t="s">
        <v>143</v>
      </c>
      <c r="C89" s="26">
        <v>20</v>
      </c>
      <c r="D89" s="26">
        <v>20.6</v>
      </c>
      <c r="E89" s="39">
        <f t="shared" si="5"/>
        <v>103</v>
      </c>
      <c r="F89" s="19"/>
    </row>
    <row r="90" spans="1:6" s="20" customFormat="1" ht="127.5" customHeight="1">
      <c r="A90" s="46" t="s">
        <v>118</v>
      </c>
      <c r="B90" s="65" t="s">
        <v>171</v>
      </c>
      <c r="C90" s="37">
        <f>C91+C92+C93</f>
        <v>228</v>
      </c>
      <c r="D90" s="37">
        <f>D91+D92+D93</f>
        <v>232.2</v>
      </c>
      <c r="E90" s="38">
        <f t="shared" si="5"/>
        <v>101.84210526315789</v>
      </c>
      <c r="F90" s="19"/>
    </row>
    <row r="91" spans="1:6" s="20" customFormat="1" ht="44.25" customHeight="1">
      <c r="A91" s="21" t="s">
        <v>184</v>
      </c>
      <c r="B91" s="66" t="s">
        <v>183</v>
      </c>
      <c r="C91" s="26">
        <v>10</v>
      </c>
      <c r="D91" s="26">
        <v>10</v>
      </c>
      <c r="E91" s="39">
        <f t="shared" si="5"/>
        <v>100</v>
      </c>
      <c r="F91" s="19"/>
    </row>
    <row r="92" spans="1:6" s="20" customFormat="1" ht="33.75" customHeight="1">
      <c r="A92" s="21" t="s">
        <v>31</v>
      </c>
      <c r="B92" s="33" t="s">
        <v>24</v>
      </c>
      <c r="C92" s="26">
        <v>118</v>
      </c>
      <c r="D92" s="26">
        <v>122</v>
      </c>
      <c r="E92" s="39">
        <f t="shared" si="5"/>
        <v>103.38983050847457</v>
      </c>
      <c r="F92" s="19"/>
    </row>
    <row r="93" spans="1:6" s="20" customFormat="1" ht="33.75" customHeight="1">
      <c r="A93" s="21" t="s">
        <v>119</v>
      </c>
      <c r="B93" s="33" t="s">
        <v>63</v>
      </c>
      <c r="C93" s="26">
        <v>100</v>
      </c>
      <c r="D93" s="26">
        <v>100.2</v>
      </c>
      <c r="E93" s="39">
        <f t="shared" si="5"/>
        <v>100.2</v>
      </c>
      <c r="F93" s="19"/>
    </row>
    <row r="94" spans="1:6" s="20" customFormat="1" ht="65.25" customHeight="1">
      <c r="A94" s="46" t="s">
        <v>32</v>
      </c>
      <c r="B94" s="48" t="s">
        <v>43</v>
      </c>
      <c r="C94" s="37">
        <v>332</v>
      </c>
      <c r="D94" s="37">
        <v>348</v>
      </c>
      <c r="E94" s="38">
        <f aca="true" t="shared" si="6" ref="E94:E99">D94/C94*100</f>
        <v>104.81927710843372</v>
      </c>
      <c r="F94" s="19"/>
    </row>
    <row r="95" spans="1:6" s="20" customFormat="1" ht="36" customHeight="1">
      <c r="A95" s="46" t="s">
        <v>121</v>
      </c>
      <c r="B95" s="49" t="s">
        <v>122</v>
      </c>
      <c r="C95" s="37">
        <f>C96</f>
        <v>245</v>
      </c>
      <c r="D95" s="37">
        <f>D96</f>
        <v>247.3</v>
      </c>
      <c r="E95" s="38">
        <f t="shared" si="6"/>
        <v>100.9387755102041</v>
      </c>
      <c r="F95" s="19"/>
    </row>
    <row r="96" spans="1:6" s="20" customFormat="1" ht="36.75" customHeight="1">
      <c r="A96" s="21" t="s">
        <v>120</v>
      </c>
      <c r="B96" s="32" t="s">
        <v>57</v>
      </c>
      <c r="C96" s="23">
        <v>245</v>
      </c>
      <c r="D96" s="23">
        <v>247.3</v>
      </c>
      <c r="E96" s="24">
        <f t="shared" si="6"/>
        <v>100.9387755102041</v>
      </c>
      <c r="F96" s="19"/>
    </row>
    <row r="97" spans="1:6" s="20" customFormat="1" ht="63.75" customHeight="1">
      <c r="A97" s="46" t="s">
        <v>123</v>
      </c>
      <c r="B97" s="49" t="s">
        <v>58</v>
      </c>
      <c r="C97" s="41">
        <v>63</v>
      </c>
      <c r="D97" s="41">
        <v>64.8</v>
      </c>
      <c r="E97" s="50">
        <f t="shared" si="6"/>
        <v>102.85714285714285</v>
      </c>
      <c r="F97" s="56"/>
    </row>
    <row r="98" spans="1:6" s="20" customFormat="1" ht="36" customHeight="1">
      <c r="A98" s="46" t="s">
        <v>124</v>
      </c>
      <c r="B98" s="47" t="s">
        <v>125</v>
      </c>
      <c r="C98" s="37">
        <f>C99</f>
        <v>2803</v>
      </c>
      <c r="D98" s="37">
        <f>D99</f>
        <v>2965.8</v>
      </c>
      <c r="E98" s="50">
        <f t="shared" si="6"/>
        <v>105.808062789868</v>
      </c>
      <c r="F98" s="19"/>
    </row>
    <row r="99" spans="1:6" s="20" customFormat="1" ht="48.75" customHeight="1">
      <c r="A99" s="21" t="s">
        <v>126</v>
      </c>
      <c r="B99" s="33" t="s">
        <v>37</v>
      </c>
      <c r="C99" s="26">
        <v>2803</v>
      </c>
      <c r="D99" s="26">
        <v>2965.8</v>
      </c>
      <c r="E99" s="24">
        <f t="shared" si="6"/>
        <v>105.808062789868</v>
      </c>
      <c r="F99" s="19"/>
    </row>
    <row r="100" spans="1:6" s="20" customFormat="1" ht="24" customHeight="1">
      <c r="A100" s="78" t="s">
        <v>127</v>
      </c>
      <c r="B100" s="84" t="s">
        <v>25</v>
      </c>
      <c r="C100" s="80">
        <f>C101</f>
        <v>0</v>
      </c>
      <c r="D100" s="80">
        <f>D101</f>
        <v>-0.7</v>
      </c>
      <c r="E100" s="81">
        <v>0</v>
      </c>
      <c r="F100" s="19"/>
    </row>
    <row r="101" spans="1:6" s="20" customFormat="1" ht="18.75" customHeight="1">
      <c r="A101" s="21" t="s">
        <v>128</v>
      </c>
      <c r="B101" s="33" t="s">
        <v>129</v>
      </c>
      <c r="C101" s="26">
        <v>0</v>
      </c>
      <c r="D101" s="26">
        <f>D102</f>
        <v>-0.7</v>
      </c>
      <c r="E101" s="39">
        <v>0</v>
      </c>
      <c r="F101" s="19"/>
    </row>
    <row r="102" spans="1:6" s="20" customFormat="1" ht="30" customHeight="1">
      <c r="A102" s="21" t="s">
        <v>130</v>
      </c>
      <c r="B102" s="33" t="s">
        <v>26</v>
      </c>
      <c r="C102" s="26">
        <v>0</v>
      </c>
      <c r="D102" s="26">
        <v>-0.7</v>
      </c>
      <c r="E102" s="39">
        <v>0</v>
      </c>
      <c r="F102" s="19"/>
    </row>
    <row r="103" spans="1:5" ht="18.75" customHeight="1">
      <c r="A103" s="76" t="s">
        <v>12</v>
      </c>
      <c r="B103" s="79" t="s">
        <v>13</v>
      </c>
      <c r="C103" s="80">
        <f>C104+C109</f>
        <v>593042.3</v>
      </c>
      <c r="D103" s="80">
        <f>D104+D109</f>
        <v>591317.1</v>
      </c>
      <c r="E103" s="81">
        <f aca="true" t="shared" si="7" ref="E103:E111">D103/C103*100</f>
        <v>99.7090932636677</v>
      </c>
    </row>
    <row r="104" spans="1:5" ht="32.25" customHeight="1">
      <c r="A104" s="35" t="s">
        <v>27</v>
      </c>
      <c r="B104" s="44" t="s">
        <v>28</v>
      </c>
      <c r="C104" s="37">
        <f>C105+C107+C106+C108</f>
        <v>591839.2000000001</v>
      </c>
      <c r="D104" s="37">
        <f>D105+D107+D106+D108</f>
        <v>590114</v>
      </c>
      <c r="E104" s="50">
        <f t="shared" si="7"/>
        <v>99.70850190389551</v>
      </c>
    </row>
    <row r="105" spans="1:7" s="9" customFormat="1" ht="15.75" customHeight="1">
      <c r="A105" s="21" t="s">
        <v>208</v>
      </c>
      <c r="B105" s="30" t="s">
        <v>34</v>
      </c>
      <c r="C105" s="23">
        <v>22874.8</v>
      </c>
      <c r="D105" s="23">
        <v>22874.8</v>
      </c>
      <c r="E105" s="60">
        <f t="shared" si="7"/>
        <v>100</v>
      </c>
      <c r="G105" s="10"/>
    </row>
    <row r="106" spans="1:7" s="9" customFormat="1" ht="28.5" customHeight="1">
      <c r="A106" s="21" t="s">
        <v>209</v>
      </c>
      <c r="B106" s="30" t="s">
        <v>15</v>
      </c>
      <c r="C106" s="23">
        <v>220909.2</v>
      </c>
      <c r="D106" s="61">
        <v>220905.6</v>
      </c>
      <c r="E106" s="60">
        <f t="shared" si="7"/>
        <v>99.99837037117513</v>
      </c>
      <c r="G106" s="10"/>
    </row>
    <row r="107" spans="1:5" s="9" customFormat="1" ht="30" customHeight="1">
      <c r="A107" s="21" t="s">
        <v>210</v>
      </c>
      <c r="B107" s="30" t="s">
        <v>16</v>
      </c>
      <c r="C107" s="23">
        <v>342504.3</v>
      </c>
      <c r="D107" s="61">
        <v>340784.6</v>
      </c>
      <c r="E107" s="60">
        <f t="shared" si="7"/>
        <v>99.49790411390455</v>
      </c>
    </row>
    <row r="108" spans="1:5" s="9" customFormat="1" ht="18.75" customHeight="1">
      <c r="A108" s="21" t="s">
        <v>211</v>
      </c>
      <c r="B108" s="30" t="s">
        <v>214</v>
      </c>
      <c r="C108" s="23">
        <v>5550.9</v>
      </c>
      <c r="D108" s="23">
        <v>5549</v>
      </c>
      <c r="E108" s="60">
        <f t="shared" si="7"/>
        <v>99.96577131636312</v>
      </c>
    </row>
    <row r="109" spans="1:5" s="9" customFormat="1" ht="15" customHeight="1">
      <c r="A109" s="35" t="s">
        <v>207</v>
      </c>
      <c r="B109" s="36" t="s">
        <v>29</v>
      </c>
      <c r="C109" s="37">
        <f>C110</f>
        <v>1203.1</v>
      </c>
      <c r="D109" s="37">
        <f>D110</f>
        <v>1203.1</v>
      </c>
      <c r="E109" s="38">
        <f t="shared" si="7"/>
        <v>100</v>
      </c>
    </row>
    <row r="110" spans="1:5" s="9" customFormat="1" ht="30.75" customHeight="1">
      <c r="A110" s="34" t="s">
        <v>212</v>
      </c>
      <c r="B110" s="22" t="s">
        <v>213</v>
      </c>
      <c r="C110" s="26">
        <v>1203.1</v>
      </c>
      <c r="D110" s="26">
        <v>1203.1</v>
      </c>
      <c r="E110" s="39">
        <f>D110/C110*100</f>
        <v>100</v>
      </c>
    </row>
    <row r="111" spans="1:7" s="10" customFormat="1" ht="15.75" customHeight="1">
      <c r="A111" s="85"/>
      <c r="B111" s="86" t="s">
        <v>14</v>
      </c>
      <c r="C111" s="87">
        <f>C6+C103</f>
        <v>918087.5</v>
      </c>
      <c r="D111" s="87">
        <f>D6+D103</f>
        <v>905052.2</v>
      </c>
      <c r="E111" s="75">
        <f t="shared" si="7"/>
        <v>98.58016801230819</v>
      </c>
      <c r="F111" s="11"/>
      <c r="G111" s="11"/>
    </row>
    <row r="112" spans="1:4" ht="15.75">
      <c r="A112" s="12"/>
      <c r="B112" s="13"/>
      <c r="C112" s="14"/>
      <c r="D112" s="17"/>
    </row>
    <row r="113" spans="1:4" ht="15.75">
      <c r="A113" s="12"/>
      <c r="B113" s="13"/>
      <c r="C113" s="14"/>
      <c r="D113" s="17"/>
    </row>
    <row r="114" ht="15.75">
      <c r="B114" s="15"/>
    </row>
    <row r="116" ht="15.75">
      <c r="B116" s="15"/>
    </row>
  </sheetData>
  <sheetProtection/>
  <mergeCells count="3">
    <mergeCell ref="A2:E2"/>
    <mergeCell ref="A3:D3"/>
    <mergeCell ref="C1:E1"/>
  </mergeCells>
  <printOptions/>
  <pageMargins left="0.984251968503937" right="0.5511811023622047" top="0.7874015748031497" bottom="0.7874015748031497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acer</cp:lastModifiedBy>
  <cp:lastPrinted>2017-06-01T06:13:11Z</cp:lastPrinted>
  <dcterms:created xsi:type="dcterms:W3CDTF">2004-09-13T11:01:37Z</dcterms:created>
  <dcterms:modified xsi:type="dcterms:W3CDTF">2017-06-01T10:31:35Z</dcterms:modified>
  <cp:category/>
  <cp:version/>
  <cp:contentType/>
  <cp:contentStatus/>
</cp:coreProperties>
</file>