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2" sheetId="1" r:id="rId1"/>
  </sheets>
  <definedNames>
    <definedName name="_xlnm.Print_Area" localSheetId="0">' приложение 2'!$A$1:$E$118</definedName>
  </definedNames>
  <calcPr fullCalcOnLoad="1"/>
</workbook>
</file>

<file path=xl/sharedStrings.xml><?xml version="1.0" encoding="utf-8"?>
<sst xmlns="http://schemas.openxmlformats.org/spreadsheetml/2006/main" count="234" uniqueCount="231">
  <si>
    <t>Код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</si>
  <si>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</si>
  <si>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</si>
  <si>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</si>
  <si>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</si>
  <si>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</si>
  <si>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</si>
  <si>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</si>
  <si>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</si>
  <si>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</si>
  <si>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>114 00000 00 0000 000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</si>
  <si>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</si>
  <si>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</si>
  <si>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</si>
  <si>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</si>
  <si>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Субсидии бюджетам субъектов Российской Федерации и муниципальных образований</t>
  </si>
  <si>
    <t>Субвенции бюджетам  субъектов Российской Федерации и муниципальных образований</t>
  </si>
  <si>
    <t>Иные межбюджетные трансферты</t>
  </si>
  <si>
    <t xml:space="preserve">тыс.руб. </t>
  </si>
  <si>
    <t>792 202 01000 00 0000 151</t>
  </si>
  <si>
    <t>792 202 03000 00 0000 151</t>
  </si>
  <si>
    <t>792 202 02000 00 0000 151</t>
  </si>
  <si>
    <t>792 202 04000 00 0000 151</t>
  </si>
  <si>
    <t>Единый сельскохозяйственный налог</t>
  </si>
  <si>
    <t>112 00000 00 0000 000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</si>
  <si>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</si>
  <si>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</si>
  <si>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</si>
  <si>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</si>
  <si>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</si>
  <si>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</si>
  <si>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Невыясненные поступления, зачисляемые в бюджеты городских округов</t>
  </si>
  <si>
    <t>207 00000 00 0000 180</t>
  </si>
  <si>
    <t>202 00000 00 0000 000</t>
  </si>
  <si>
    <t>Безвозмездные поступления от других бюджетов бюджетной системы РФ</t>
  </si>
  <si>
    <t>Прочие безвозмездные поступления</t>
  </si>
  <si>
    <t xml:space="preserve"> 114 06012 04 0000 430</t>
  </si>
  <si>
    <t xml:space="preserve"> 116 25050 01 0000 140</t>
  </si>
  <si>
    <t xml:space="preserve"> 116 28000 01 0000 140</t>
  </si>
  <si>
    <t>%вып-ния плана</t>
  </si>
  <si>
    <t>Дотации от других бюджетов бюджетной системы РФ</t>
  </si>
  <si>
    <t>112 01000 01 0000 120</t>
  </si>
  <si>
    <t xml:space="preserve"> 116 08000 01 0000 140</t>
  </si>
  <si>
    <t>720 207 04000 04 0000 180</t>
  </si>
  <si>
    <t>792 207 04000 04 0000 180</t>
  </si>
  <si>
    <t>Прочие безвозмездные поступления в бюджетв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</si>
  <si>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</si>
  <si>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</si>
  <si>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</si>
  <si>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</si>
  <si>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</si>
  <si>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</si>
  <si>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</si>
  <si>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</si>
  <si>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</si>
  <si>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</si>
  <si>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</si>
  <si>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</si>
  <si>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</si>
  <si>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</si>
  <si>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</si>
  <si>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</si>
  <si>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</si>
  <si>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</si>
  <si>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</si>
  <si>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</si>
  <si>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</si>
  <si>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</si>
  <si>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</si>
  <si>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</si>
  <si>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</si>
  <si>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100 00000 00 0000 000</t>
  </si>
  <si>
    <t xml:space="preserve"> НАЛОГОВЫЕ И НЕНАЛОГОВЫЕ ДОХОДЫ</t>
  </si>
  <si>
    <t>Денежные взыскания  (штрафы) за нарушение земельного законодательства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</si>
  <si>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</si>
  <si>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101 00000 00 0000 000</t>
  </si>
  <si>
    <t>101 02000 01 0000 110</t>
  </si>
  <si>
    <t xml:space="preserve"> 101 02010 01 0000 110 </t>
  </si>
  <si>
    <t xml:space="preserve"> 101 02030 01 0000 110</t>
  </si>
  <si>
    <t xml:space="preserve"> 101 02040 01 0000 110</t>
  </si>
  <si>
    <t>105 00000 00 0000 000</t>
  </si>
  <si>
    <t>105 02000 02 0000 110</t>
  </si>
  <si>
    <t xml:space="preserve"> 105 02010 02 0000 110</t>
  </si>
  <si>
    <t xml:space="preserve"> 105 02020 02 0000 110</t>
  </si>
  <si>
    <t>105 03000 01 0000 110</t>
  </si>
  <si>
    <t>105 03010 01 0000 110</t>
  </si>
  <si>
    <t>106 00000 00 0000 000</t>
  </si>
  <si>
    <t>106 01000 00 0000 110</t>
  </si>
  <si>
    <t xml:space="preserve">106 01020 04 0000 110 </t>
  </si>
  <si>
    <t>106 06000 00 0000 110</t>
  </si>
  <si>
    <t>108 03000 01 0000 110</t>
  </si>
  <si>
    <t>108 03010 01 0000 110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</si>
  <si>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</si>
  <si>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</si>
  <si>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 xml:space="preserve"> 111 05012 04 0000 120</t>
  </si>
  <si>
    <t>111 05000 00 0000 120</t>
  </si>
  <si>
    <t>111 05010 00 0000 120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</si>
  <si>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</si>
  <si>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</si>
  <si>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111 05020 04 0000 120</t>
  </si>
  <si>
    <t xml:space="preserve"> 111 05024 04 0000 120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</si>
  <si>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 бюджетных и автономных учреждений)</t>
  </si>
  <si>
    <t>111 05030 00 0000 120</t>
  </si>
  <si>
    <t xml:space="preserve"> 111 05034 04 0000 120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</si>
  <si>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 и созданных ими учреждений ( за исключением имущества  бюджетных и автономных учреждений)</t>
  </si>
  <si>
    <t>111 07000 00 0000 120</t>
  </si>
  <si>
    <t>Платежи от государственных и муниципальных унитарных предприятий</t>
  </si>
  <si>
    <t>111 07014 04 0000 120</t>
  </si>
  <si>
    <t>ПЛАТЕЖИ ПРИ ПОЛЬЗОВАНИИ ПЛАТЕЖНЫМИ РЕСУРСАМИ</t>
  </si>
  <si>
    <t>112 01010 01 0000 120</t>
  </si>
  <si>
    <t xml:space="preserve"> 112 01020 01 0000 120</t>
  </si>
  <si>
    <t xml:space="preserve"> 112 01030 01 0000 120</t>
  </si>
  <si>
    <t xml:space="preserve"> 112 01040 01 0000 120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</si>
  <si>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</si>
  <si>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</si>
  <si>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114 02043 04 0000 410</t>
  </si>
  <si>
    <t>114 02040 04 0000 410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</si>
  <si>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</si>
  <si>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114 06000 00 0000 430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</si>
  <si>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</si>
  <si>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</si>
  <si>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</si>
  <si>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</si>
  <si>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114 06024 04 0000 430</t>
  </si>
  <si>
    <t>115 02000 00 0000 140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</si>
  <si>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</si>
  <si>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115 02040 04 0000 140</t>
  </si>
  <si>
    <t>ШТРАФЫ, САНКЦИИ, ВОЗМЕЩЕНИЕ УЩЕРБА</t>
  </si>
  <si>
    <t>116 03000 00 0000 140</t>
  </si>
  <si>
    <t>Денежные взыскания (штрафы) за нарушение законодательства о налогах и сборах</t>
  </si>
  <si>
    <t>116 06000 01 0000 140</t>
  </si>
  <si>
    <t xml:space="preserve"> 116 03030 01 0000 140</t>
  </si>
  <si>
    <t>116 25000 00 0000 140</t>
  </si>
  <si>
    <t>116 25060 01 0000 140</t>
  </si>
  <si>
    <t xml:space="preserve"> 116 30030 01 0000 140</t>
  </si>
  <si>
    <t>116 30000 01 0000 140</t>
  </si>
  <si>
    <t>Денежные взыскания ( штрафы) за правонарушения в области дорожного движения</t>
  </si>
  <si>
    <t xml:space="preserve"> 116 43000 01 0000 140</t>
  </si>
  <si>
    <t>116 90000 00 0000 140</t>
  </si>
  <si>
    <t>Прочие поступления от денежных взысканий (штрафов) и иных сумм в возмещение ущерба</t>
  </si>
  <si>
    <t>116 90040 04 0000 140</t>
  </si>
  <si>
    <t>117 00000 00 0000 000</t>
  </si>
  <si>
    <t>117 01000 00 0000 180</t>
  </si>
  <si>
    <t>Невыясненные поступления</t>
  </si>
  <si>
    <t xml:space="preserve"> 117 01040 04 0000 180</t>
  </si>
  <si>
    <t>Наименование показателя</t>
  </si>
  <si>
    <t>105 04000 02 0000 110</t>
  </si>
  <si>
    <t>105 04010 02 0000 110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</si>
  <si>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</si>
  <si>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</si>
  <si>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</si>
  <si>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</si>
  <si>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</si>
  <si>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</si>
  <si>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116 21000 00 0000 140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</si>
  <si>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</si>
  <si>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</si>
  <si>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</si>
  <si>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116 25010 01 0000 140</t>
  </si>
  <si>
    <t>Денежные взыскания (штрафы) за нарушение законодательства Российской Федерации о недрах</t>
  </si>
  <si>
    <t xml:space="preserve"> 116 45000 01 0000 140</t>
  </si>
  <si>
    <t>Денежные  взыскания (штрафы) за нарушения законодательства Российской Федерации о промышленной безопасности</t>
  </si>
  <si>
    <t>103 00000 00 0000 000</t>
  </si>
  <si>
    <t>103 02230 01 0000 110</t>
  </si>
  <si>
    <t>103 02240 01 0000 110</t>
  </si>
  <si>
    <t>103 02250 01 0000 110</t>
  </si>
  <si>
    <t>103 02260 01 0000 110</t>
  </si>
  <si>
    <t>103 02000 01 0000 110</t>
  </si>
  <si>
    <t>Акцизы по подакцизным товарам (продукции), производимым на территрии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</si>
  <si>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</si>
  <si>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</si>
  <si>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</si>
  <si>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</si>
  <si>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округов (за исключением земельных  участков)</t>
  </si>
  <si>
    <t>111 05074 04 0000 120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</si>
  <si>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</si>
  <si>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</si>
  <si>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</si>
  <si>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</si>
  <si>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</si>
  <si>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</si>
  <si>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111 09044 04 0000 120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</si>
  <si>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</si>
  <si>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 116 03010 01 0000 140</t>
  </si>
  <si>
    <t>116 25030 01 0000 140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</si>
  <si>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</si>
  <si>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НАЛОГИ НА ПРИБЫЛЬ, ДОХОДЫ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</si>
  <si>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</si>
  <si>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</si>
  <si>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</si>
  <si>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</si>
  <si>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</si>
  <si>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101 02020 01 0000 110</t>
  </si>
  <si>
    <t>Доходы бюджета г.Ливны за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</si>
  <si>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</si>
  <si>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</si>
  <si>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</si>
  <si>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</si>
  <si>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</si>
  <si>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</si>
  <si>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</si>
  <si>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</si>
  <si>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</si>
  <si>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</si>
  <si>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</si>
  <si>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1 16 25020 01 0000 140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</si>
  <si>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</si>
  <si>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</si>
  <si>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</si>
  <si>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1 16 30013 01 0000 140</t>
  </si>
  <si>
    <t>1 16 30040 01 0000 140</t>
  </si>
  <si>
    <t>Денежные взыскания (штрафы)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 федерального значения транспортными средствами, имеющими разрешенную максимальную массу свыше 12 тонн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</si>
  <si>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</si>
  <si>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</si>
  <si>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</si>
  <si>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</si>
  <si>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</si>
  <si>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</si>
  <si>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</si>
  <si>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ДОХОДЫ ОТ ОКАЗАНИЯ ПЛАТНЫХ УСЛУГ (РАБОТ) И КОМПЕНСАЦИИ ЗАТРАТ ГОСУДАРСТВА</t>
  </si>
  <si>
    <t>116 33040 04 0000 140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</si>
  <si>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</si>
  <si>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</si>
  <si>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План   2015г.</t>
  </si>
  <si>
    <t>Факт   2015г.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</si>
  <si>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</si>
  <si>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</si>
  <si>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Возврат остатков субсидий</t>
  </si>
  <si>
    <t xml:space="preserve"> 792 219 04000 04 0000 151</t>
  </si>
  <si>
    <t>Приложение №2                                               к решению Ливенского городского Совета народных депутатов                                      от        мая 2016г. №              -ГС</t>
  </si>
  <si>
    <t>св.100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</si>
</sst>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"/>
    <numFmt numFmtId="170" formatCode="0.000"/>
    <numFmt numFmtId="171" formatCode="0.0000"/>
    <numFmt numFmtId="172" formatCode="0000"/>
    <numFmt numFmtId="173" formatCode="#,##0.000"/>
    <numFmt numFmtId="174" formatCode="#,##0.0"/>
    <numFmt numFmtId="175" formatCode="0.000000"/>
    <numFmt numFmtId="176" formatCode="0.00000"/>
  </numFmts>
  <fonts count="1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4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/>
    </xf>
    <xf numFmtId="174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vertical="center" wrapText="1"/>
    </xf>
    <xf numFmtId="174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7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174" fontId="7" fillId="2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74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174" fontId="4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vertical="center" wrapText="1"/>
    </xf>
    <xf numFmtId="17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4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wrapText="1"/>
    </xf>
    <xf numFmtId="17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7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174" fontId="7" fillId="4" borderId="4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9" fontId="9" fillId="4" borderId="4" xfId="0" applyNumberFormat="1" applyFont="1" applyFill="1" applyBorder="1" applyAlignment="1">
      <alignment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174" fontId="7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3" fontId="10" fillId="0" borderId="4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174" fontId="7" fillId="0" borderId="0" xfId="0" applyNumberFormat="1" applyFont="1" applyAlignment="1">
      <alignment/>
    </xf>
    <xf numFmtId="165" fontId="4" fillId="4" borderId="0" xfId="0" applyNumberFormat="1" applyFont="1" applyFill="1" applyAlignment="1">
      <alignment/>
    </xf>
    <xf numFmtId="0" fontId="7" fillId="2" borderId="11" xfId="0" applyFont="1" applyFill="1" applyBorder="1" applyAlignment="1">
      <alignment wrapText="1"/>
    </xf>
    <xf numFmtId="174" fontId="4" fillId="0" borderId="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wrapText="1"/>
    </xf>
    <xf numFmtId="49" fontId="9" fillId="3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G123"/>
  <sheetViews>
    <sheetView tabSelected="1" view="pageBreakPreview" zoomScale="90" zoomScaleSheetLayoutView="90" workbookViewId="0" topLeftCell="A106">
      <selection activeCell="A117" sqref="A117:E117"/>
    </sheetView>
  </sheetViews>
  <sheetFormatPr defaultColWidth="9.00390625" defaultRowHeight="12.75"/>
  <cols>
    <col min="1" max="1" width="28.125" style="1" customWidth="1"/>
    <col min="2" max="2" width="72.25390625" style="2" customWidth="1"/>
    <col min="3" max="3" width="13.375" style="15" customWidth="1"/>
    <col min="4" max="4" width="12.75390625" style="18" customWidth="1"/>
    <col min="5" max="5" width="10.25390625" style="18" customWidth="1"/>
    <col min="6" max="6" width="15.75390625" style="2" customWidth="1"/>
    <col min="7" max="7" width="13.25390625" style="2" customWidth="1"/>
    <col min="8" max="16384" width="9.125" style="2" customWidth="1"/>
  </cols>
  <sheetData>
    <row r="1" spans="3:5" ht="65.25" customHeight="1">
      <c r="C1" s="130" t="s">
        <v>229</v>
      </c>
      <c r="D1" s="130"/>
      <c r="E1" s="130"/>
    </row>
    <row r="2" spans="1:5" ht="46.5" customHeight="1">
      <c r="A2" s="128" t="s">
        <v>193</v>
      </c>
      <c r="B2" s="128"/>
      <c r="C2" s="128"/>
      <c r="D2" s="128"/>
      <c r="E2" s="128"/>
    </row>
    <row r="3" spans="1:4" ht="15" customHeight="1" hidden="1">
      <c r="A3" s="129"/>
      <c r="B3" s="129"/>
      <c r="C3" s="129"/>
      <c r="D3" s="129"/>
    </row>
    <row r="4" spans="1:5" ht="10.5" customHeight="1">
      <c r="A4" s="3"/>
      <c r="B4" s="4"/>
      <c r="C4" s="5"/>
      <c r="E4" s="18" t="s">
        <v>18</v>
      </c>
    </row>
    <row r="5" spans="1:5" s="8" customFormat="1" ht="24" customHeight="1" thickBot="1">
      <c r="A5" s="6" t="s">
        <v>0</v>
      </c>
      <c r="B5" s="113" t="s">
        <v>145</v>
      </c>
      <c r="C5" s="16" t="s">
        <v>223</v>
      </c>
      <c r="D5" s="16" t="s">
        <v>224</v>
      </c>
      <c r="E5" s="7" t="s">
        <v>39</v>
      </c>
    </row>
    <row r="6" spans="1:7" s="9" customFormat="1" ht="17.25" customHeight="1">
      <c r="A6" s="73" t="s">
        <v>71</v>
      </c>
      <c r="B6" s="120" t="s">
        <v>72</v>
      </c>
      <c r="C6" s="74">
        <f>C7+C13+C19+C27+C35+C38+C56+C62+C66+C75+C78+C105</f>
        <v>322665.1</v>
      </c>
      <c r="D6" s="74">
        <f>D7+D13+D19+D27+D35+D38+D56+D62+D66+D75+D78+D105</f>
        <v>287614.3000000001</v>
      </c>
      <c r="E6" s="75">
        <f aca="true" t="shared" si="0" ref="E6:E24">D6/C6*100</f>
        <v>89.13709601689186</v>
      </c>
      <c r="F6" s="118"/>
      <c r="G6" s="118"/>
    </row>
    <row r="7" spans="1:7" s="9" customFormat="1" ht="17.25" customHeight="1">
      <c r="A7" s="91" t="s">
        <v>75</v>
      </c>
      <c r="B7" s="92" t="s">
        <v>186</v>
      </c>
      <c r="C7" s="93">
        <f>C8</f>
        <v>187520</v>
      </c>
      <c r="D7" s="93">
        <f>D8</f>
        <v>164866.5</v>
      </c>
      <c r="E7" s="94">
        <f t="shared" si="0"/>
        <v>87.91942192832765</v>
      </c>
      <c r="F7" s="118"/>
      <c r="G7" s="118"/>
    </row>
    <row r="8" spans="1:5" s="9" customFormat="1" ht="17.25" customHeight="1">
      <c r="A8" s="63" t="s">
        <v>76</v>
      </c>
      <c r="B8" s="111" t="s">
        <v>1</v>
      </c>
      <c r="C8" s="77">
        <f>C9+C10+C11+C12</f>
        <v>187520</v>
      </c>
      <c r="D8" s="77">
        <f>D9+D10+D11+D12</f>
        <v>164866.5</v>
      </c>
      <c r="E8" s="78">
        <f t="shared" si="0"/>
        <v>87.91942192832765</v>
      </c>
    </row>
    <row r="9" spans="1:5" s="9" customFormat="1" ht="63.75" customHeight="1">
      <c r="A9" s="112" t="s">
        <v>77</v>
      </c>
      <c r="B9" s="34" t="s">
        <v>69</v>
      </c>
      <c r="C9" s="41">
        <v>185023</v>
      </c>
      <c r="D9" s="41">
        <v>162181</v>
      </c>
      <c r="E9" s="68">
        <f t="shared" si="0"/>
        <v>87.65450781794696</v>
      </c>
    </row>
    <row r="10" spans="1:5" s="9" customFormat="1" ht="90.75" customHeight="1">
      <c r="A10" s="27" t="s">
        <v>192</v>
      </c>
      <c r="B10" s="39" t="s">
        <v>60</v>
      </c>
      <c r="C10" s="41">
        <v>856</v>
      </c>
      <c r="D10" s="41">
        <v>925</v>
      </c>
      <c r="E10" s="68">
        <f t="shared" si="0"/>
        <v>108.06074766355141</v>
      </c>
    </row>
    <row r="11" spans="1:5" s="9" customFormat="1" ht="39.75" customHeight="1">
      <c r="A11" s="27" t="s">
        <v>78</v>
      </c>
      <c r="B11" s="39" t="s">
        <v>61</v>
      </c>
      <c r="C11" s="41">
        <v>1326</v>
      </c>
      <c r="D11" s="41">
        <v>1341.5</v>
      </c>
      <c r="E11" s="68">
        <f t="shared" si="0"/>
        <v>101.16892911010558</v>
      </c>
    </row>
    <row r="12" spans="1:5" s="9" customFormat="1" ht="80.25" customHeight="1">
      <c r="A12" s="27" t="s">
        <v>79</v>
      </c>
      <c r="B12" s="40" t="s">
        <v>62</v>
      </c>
      <c r="C12" s="41">
        <v>315</v>
      </c>
      <c r="D12" s="41">
        <v>419</v>
      </c>
      <c r="E12" s="68">
        <f t="shared" si="0"/>
        <v>133.015873015873</v>
      </c>
    </row>
    <row r="13" spans="1:5" s="9" customFormat="1" ht="33.75" customHeight="1">
      <c r="A13" s="99" t="s">
        <v>162</v>
      </c>
      <c r="B13" s="116" t="s">
        <v>225</v>
      </c>
      <c r="C13" s="95">
        <f>C14</f>
        <v>2655.1000000000004</v>
      </c>
      <c r="D13" s="95">
        <f>D14</f>
        <v>2325.3999999999996</v>
      </c>
      <c r="E13" s="96">
        <f t="shared" si="0"/>
        <v>87.58238861059844</v>
      </c>
    </row>
    <row r="14" spans="1:5" s="9" customFormat="1" ht="33.75" customHeight="1">
      <c r="A14" s="27" t="s">
        <v>167</v>
      </c>
      <c r="B14" s="117" t="s">
        <v>168</v>
      </c>
      <c r="C14" s="41">
        <f>C15+C16+C17+C18</f>
        <v>2655.1000000000004</v>
      </c>
      <c r="D14" s="41">
        <f>D15+D16+D17+D18</f>
        <v>2325.3999999999996</v>
      </c>
      <c r="E14" s="68">
        <f t="shared" si="0"/>
        <v>87.58238861059844</v>
      </c>
    </row>
    <row r="15" spans="1:5" s="9" customFormat="1" ht="60.75" customHeight="1">
      <c r="A15" s="27" t="s">
        <v>163</v>
      </c>
      <c r="B15" s="117" t="s">
        <v>169</v>
      </c>
      <c r="C15" s="41">
        <v>899.1</v>
      </c>
      <c r="D15" s="41">
        <v>810.6</v>
      </c>
      <c r="E15" s="68">
        <f t="shared" si="0"/>
        <v>90.15682349015682</v>
      </c>
    </row>
    <row r="16" spans="1:5" s="9" customFormat="1" ht="77.25" customHeight="1">
      <c r="A16" s="27" t="s">
        <v>164</v>
      </c>
      <c r="B16" s="117" t="s">
        <v>170</v>
      </c>
      <c r="C16" s="41">
        <v>23.7</v>
      </c>
      <c r="D16" s="41">
        <v>22</v>
      </c>
      <c r="E16" s="68">
        <f t="shared" si="0"/>
        <v>92.82700421940928</v>
      </c>
    </row>
    <row r="17" spans="1:5" s="9" customFormat="1" ht="63.75" customHeight="1">
      <c r="A17" s="27" t="s">
        <v>165</v>
      </c>
      <c r="B17" s="117" t="s">
        <v>171</v>
      </c>
      <c r="C17" s="41">
        <v>1705.4</v>
      </c>
      <c r="D17" s="41">
        <v>1597.1</v>
      </c>
      <c r="E17" s="68">
        <f t="shared" si="0"/>
        <v>93.64958367538406</v>
      </c>
    </row>
    <row r="18" spans="1:6" s="9" customFormat="1" ht="72" customHeight="1">
      <c r="A18" s="27" t="s">
        <v>166</v>
      </c>
      <c r="B18" s="117" t="s">
        <v>172</v>
      </c>
      <c r="C18" s="41">
        <v>26.9</v>
      </c>
      <c r="D18" s="41">
        <v>-104.3</v>
      </c>
      <c r="E18" s="68">
        <v>0</v>
      </c>
      <c r="F18" s="124"/>
    </row>
    <row r="19" spans="1:5" s="9" customFormat="1" ht="17.25" customHeight="1">
      <c r="A19" s="91" t="s">
        <v>80</v>
      </c>
      <c r="B19" s="92" t="s">
        <v>2</v>
      </c>
      <c r="C19" s="95">
        <f>C20+C23+C25</f>
        <v>40870</v>
      </c>
      <c r="D19" s="95">
        <f>D20+D23+D25</f>
        <v>45613.6</v>
      </c>
      <c r="E19" s="96">
        <f t="shared" si="0"/>
        <v>111.60655737704919</v>
      </c>
    </row>
    <row r="20" spans="1:5" s="9" customFormat="1" ht="25.5" customHeight="1">
      <c r="A20" s="63" t="s">
        <v>81</v>
      </c>
      <c r="B20" s="80" t="s">
        <v>3</v>
      </c>
      <c r="C20" s="77">
        <f>C21+C22</f>
        <v>39000</v>
      </c>
      <c r="D20" s="77">
        <f>D21+D22</f>
        <v>43559.4</v>
      </c>
      <c r="E20" s="78">
        <f t="shared" si="0"/>
        <v>111.69076923076923</v>
      </c>
    </row>
    <row r="21" spans="1:5" s="9" customFormat="1" ht="21.75" customHeight="1">
      <c r="A21" s="27" t="s">
        <v>82</v>
      </c>
      <c r="B21" s="39" t="s">
        <v>3</v>
      </c>
      <c r="C21" s="41">
        <v>38987.3</v>
      </c>
      <c r="D21" s="41">
        <v>43547.9</v>
      </c>
      <c r="E21" s="68">
        <f t="shared" si="0"/>
        <v>111.69765539034506</v>
      </c>
    </row>
    <row r="22" spans="1:5" s="9" customFormat="1" ht="33" customHeight="1">
      <c r="A22" s="27" t="s">
        <v>83</v>
      </c>
      <c r="B22" s="39" t="s">
        <v>63</v>
      </c>
      <c r="C22" s="41">
        <v>12.7</v>
      </c>
      <c r="D22" s="41">
        <v>11.5</v>
      </c>
      <c r="E22" s="68">
        <f t="shared" si="0"/>
        <v>90.55118110236221</v>
      </c>
    </row>
    <row r="23" spans="1:5" s="9" customFormat="1" ht="17.25" customHeight="1">
      <c r="A23" s="63" t="s">
        <v>84</v>
      </c>
      <c r="B23" s="81" t="s">
        <v>23</v>
      </c>
      <c r="C23" s="77">
        <f>C24</f>
        <v>170</v>
      </c>
      <c r="D23" s="77">
        <f>D24</f>
        <v>181.5</v>
      </c>
      <c r="E23" s="78">
        <f>D23/C23*100</f>
        <v>106.76470588235294</v>
      </c>
    </row>
    <row r="24" spans="1:5" s="9" customFormat="1" ht="17.25" customHeight="1">
      <c r="A24" s="42" t="s">
        <v>85</v>
      </c>
      <c r="B24" s="43" t="s">
        <v>23</v>
      </c>
      <c r="C24" s="41">
        <v>170</v>
      </c>
      <c r="D24" s="41">
        <v>181.5</v>
      </c>
      <c r="E24" s="68">
        <f t="shared" si="0"/>
        <v>106.76470588235294</v>
      </c>
    </row>
    <row r="25" spans="1:5" s="9" customFormat="1" ht="30.75" customHeight="1">
      <c r="A25" s="63" t="s">
        <v>146</v>
      </c>
      <c r="B25" s="114" t="s">
        <v>148</v>
      </c>
      <c r="C25" s="65">
        <f>C26</f>
        <v>1700</v>
      </c>
      <c r="D25" s="65">
        <f>D26</f>
        <v>1872.7</v>
      </c>
      <c r="E25" s="78">
        <f>D25/C25*100</f>
        <v>110.15882352941178</v>
      </c>
    </row>
    <row r="26" spans="1:5" s="9" customFormat="1" ht="30.75" customHeight="1">
      <c r="A26" s="50" t="s">
        <v>147</v>
      </c>
      <c r="B26" s="44" t="s">
        <v>149</v>
      </c>
      <c r="C26" s="41">
        <v>1700</v>
      </c>
      <c r="D26" s="41">
        <v>1872.7</v>
      </c>
      <c r="E26" s="68">
        <f>D26/C26*100</f>
        <v>110.15882352941178</v>
      </c>
    </row>
    <row r="27" spans="1:5" s="9" customFormat="1" ht="17.25" customHeight="1">
      <c r="A27" s="97" t="s">
        <v>86</v>
      </c>
      <c r="B27" s="98" t="s">
        <v>4</v>
      </c>
      <c r="C27" s="93">
        <f>C28+C30</f>
        <v>29593</v>
      </c>
      <c r="D27" s="93">
        <f>D28+D30</f>
        <v>26350.6</v>
      </c>
      <c r="E27" s="94">
        <f aca="true" t="shared" si="1" ref="E27:E37">D27/C27*100</f>
        <v>89.04335484743014</v>
      </c>
    </row>
    <row r="28" spans="1:5" s="9" customFormat="1" ht="17.25" customHeight="1">
      <c r="A28" s="76" t="s">
        <v>87</v>
      </c>
      <c r="B28" s="79" t="s">
        <v>5</v>
      </c>
      <c r="C28" s="77">
        <f>C29</f>
        <v>1900</v>
      </c>
      <c r="D28" s="77">
        <f>D29</f>
        <v>1922</v>
      </c>
      <c r="E28" s="78">
        <f t="shared" si="1"/>
        <v>101.15789473684211</v>
      </c>
    </row>
    <row r="29" spans="1:5" s="9" customFormat="1" ht="55.5" customHeight="1">
      <c r="A29" s="27" t="s">
        <v>88</v>
      </c>
      <c r="B29" s="39" t="s">
        <v>64</v>
      </c>
      <c r="C29" s="41">
        <v>1900</v>
      </c>
      <c r="D29" s="41">
        <v>1922</v>
      </c>
      <c r="E29" s="68">
        <f t="shared" si="1"/>
        <v>101.15789473684211</v>
      </c>
    </row>
    <row r="30" spans="1:5" s="9" customFormat="1" ht="17.25" customHeight="1">
      <c r="A30" s="76" t="s">
        <v>89</v>
      </c>
      <c r="B30" s="79" t="s">
        <v>6</v>
      </c>
      <c r="C30" s="77">
        <f>C31+C33</f>
        <v>27693</v>
      </c>
      <c r="D30" s="77">
        <f>D31+D33</f>
        <v>24428.6</v>
      </c>
      <c r="E30" s="78">
        <f t="shared" si="1"/>
        <v>88.21218358429928</v>
      </c>
    </row>
    <row r="31" spans="1:5" s="9" customFormat="1" ht="22.5" customHeight="1">
      <c r="A31" s="50" t="s">
        <v>194</v>
      </c>
      <c r="B31" s="45" t="s">
        <v>195</v>
      </c>
      <c r="C31" s="41">
        <f>C32</f>
        <v>21187</v>
      </c>
      <c r="D31" s="41">
        <f>D32</f>
        <v>17906.3</v>
      </c>
      <c r="E31" s="68">
        <f t="shared" si="1"/>
        <v>84.51550479067352</v>
      </c>
    </row>
    <row r="32" spans="1:5" s="9" customFormat="1" ht="38.25" customHeight="1">
      <c r="A32" s="27" t="s">
        <v>196</v>
      </c>
      <c r="B32" s="45" t="s">
        <v>197</v>
      </c>
      <c r="C32" s="41">
        <v>21187</v>
      </c>
      <c r="D32" s="41">
        <v>17906.3</v>
      </c>
      <c r="E32" s="68">
        <f t="shared" si="1"/>
        <v>84.51550479067352</v>
      </c>
    </row>
    <row r="33" spans="1:5" s="9" customFormat="1" ht="21" customHeight="1">
      <c r="A33" s="27" t="s">
        <v>198</v>
      </c>
      <c r="B33" s="45" t="s">
        <v>199</v>
      </c>
      <c r="C33" s="41">
        <f>C34</f>
        <v>6506</v>
      </c>
      <c r="D33" s="41">
        <f>D34</f>
        <v>6522.3</v>
      </c>
      <c r="E33" s="68">
        <f t="shared" si="1"/>
        <v>100.25053796495543</v>
      </c>
    </row>
    <row r="34" spans="1:5" s="9" customFormat="1" ht="39.75" customHeight="1">
      <c r="A34" s="27" t="s">
        <v>200</v>
      </c>
      <c r="B34" s="45" t="s">
        <v>201</v>
      </c>
      <c r="C34" s="41">
        <v>6506</v>
      </c>
      <c r="D34" s="41">
        <v>6522.3</v>
      </c>
      <c r="E34" s="68">
        <f t="shared" si="1"/>
        <v>100.25053796495543</v>
      </c>
    </row>
    <row r="35" spans="1:5" s="9" customFormat="1" ht="25.5" customHeight="1">
      <c r="A35" s="99" t="s">
        <v>7</v>
      </c>
      <c r="B35" s="100" t="s">
        <v>8</v>
      </c>
      <c r="C35" s="95">
        <f>C36</f>
        <v>6643</v>
      </c>
      <c r="D35" s="95">
        <f>D36</f>
        <v>7003.2</v>
      </c>
      <c r="E35" s="94">
        <f t="shared" si="1"/>
        <v>105.42224898389281</v>
      </c>
    </row>
    <row r="36" spans="1:5" s="9" customFormat="1" ht="39.75" customHeight="1">
      <c r="A36" s="82" t="s">
        <v>90</v>
      </c>
      <c r="B36" s="83" t="s">
        <v>92</v>
      </c>
      <c r="C36" s="65">
        <f>C37</f>
        <v>6643</v>
      </c>
      <c r="D36" s="65">
        <f>D37</f>
        <v>7003.2</v>
      </c>
      <c r="E36" s="78">
        <f t="shared" si="1"/>
        <v>105.42224898389281</v>
      </c>
    </row>
    <row r="37" spans="1:5" s="9" customFormat="1" ht="34.5" customHeight="1">
      <c r="A37" s="23" t="s">
        <v>91</v>
      </c>
      <c r="B37" s="46" t="s">
        <v>65</v>
      </c>
      <c r="C37" s="35">
        <v>6643</v>
      </c>
      <c r="D37" s="35">
        <v>7003.2</v>
      </c>
      <c r="E37" s="68">
        <f t="shared" si="1"/>
        <v>105.42224898389281</v>
      </c>
    </row>
    <row r="38" spans="1:6" s="9" customFormat="1" ht="39.75" customHeight="1">
      <c r="A38" s="99" t="s">
        <v>9</v>
      </c>
      <c r="B38" s="101" t="s">
        <v>93</v>
      </c>
      <c r="C38" s="102">
        <f>C39+C41+C50+C53</f>
        <v>26563.9</v>
      </c>
      <c r="D38" s="102">
        <f>D39+D41+D50+D53</f>
        <v>25434.500000000004</v>
      </c>
      <c r="E38" s="94">
        <f>D38/C38*100</f>
        <v>95.74836526263087</v>
      </c>
      <c r="F38" s="122"/>
    </row>
    <row r="39" spans="1:5" s="9" customFormat="1" ht="75.75" customHeight="1">
      <c r="A39" s="82" t="s">
        <v>150</v>
      </c>
      <c r="B39" s="84" t="s">
        <v>151</v>
      </c>
      <c r="C39" s="57">
        <f>C40</f>
        <v>172</v>
      </c>
      <c r="D39" s="57">
        <f>D40</f>
        <v>172.9</v>
      </c>
      <c r="E39" s="78">
        <f>D39/C39*100</f>
        <v>100.5232558139535</v>
      </c>
    </row>
    <row r="40" spans="1:5" s="9" customFormat="1" ht="58.5" customHeight="1">
      <c r="A40" s="27" t="s">
        <v>152</v>
      </c>
      <c r="B40" s="29" t="s">
        <v>153</v>
      </c>
      <c r="C40" s="25">
        <v>172</v>
      </c>
      <c r="D40" s="25">
        <v>172.9</v>
      </c>
      <c r="E40" s="68">
        <f aca="true" t="shared" si="2" ref="E40:E55">D40/C40*100</f>
        <v>100.5232558139535</v>
      </c>
    </row>
    <row r="41" spans="1:5" s="9" customFormat="1" ht="78.75" customHeight="1">
      <c r="A41" s="82" t="s">
        <v>95</v>
      </c>
      <c r="B41" s="85" t="s">
        <v>97</v>
      </c>
      <c r="C41" s="57">
        <f>C42+C44+C46+C48</f>
        <v>16980</v>
      </c>
      <c r="D41" s="57">
        <f>D42+D44+D46+D48</f>
        <v>17107.5</v>
      </c>
      <c r="E41" s="78">
        <f>D41/C41*100</f>
        <v>100.75088339222616</v>
      </c>
    </row>
    <row r="42" spans="1:5" s="9" customFormat="1" ht="70.5" customHeight="1">
      <c r="A42" s="23" t="s">
        <v>96</v>
      </c>
      <c r="B42" s="32" t="s">
        <v>98</v>
      </c>
      <c r="C42" s="25">
        <f>C43</f>
        <v>12670</v>
      </c>
      <c r="D42" s="25">
        <f>D43</f>
        <v>12517.7</v>
      </c>
      <c r="E42" s="68">
        <f t="shared" si="2"/>
        <v>98.79794790844515</v>
      </c>
    </row>
    <row r="43" spans="1:5" s="9" customFormat="1" ht="62.25" customHeight="1">
      <c r="A43" s="31" t="s">
        <v>94</v>
      </c>
      <c r="B43" s="32" t="s">
        <v>53</v>
      </c>
      <c r="C43" s="121">
        <v>12670</v>
      </c>
      <c r="D43" s="121">
        <v>12517.7</v>
      </c>
      <c r="E43" s="68">
        <f t="shared" si="2"/>
        <v>98.79794790844515</v>
      </c>
    </row>
    <row r="44" spans="1:5" s="9" customFormat="1" ht="68.25" customHeight="1">
      <c r="A44" s="27" t="s">
        <v>99</v>
      </c>
      <c r="B44" s="32" t="s">
        <v>101</v>
      </c>
      <c r="C44" s="25">
        <f>C45</f>
        <v>330</v>
      </c>
      <c r="D44" s="25">
        <f>D45</f>
        <v>339.5</v>
      </c>
      <c r="E44" s="68">
        <f t="shared" si="2"/>
        <v>102.87878787878788</v>
      </c>
    </row>
    <row r="45" spans="1:6" s="9" customFormat="1" ht="68.25" customHeight="1">
      <c r="A45" s="27" t="s">
        <v>100</v>
      </c>
      <c r="B45" s="24" t="s">
        <v>54</v>
      </c>
      <c r="C45" s="25">
        <v>330</v>
      </c>
      <c r="D45" s="25">
        <v>339.5</v>
      </c>
      <c r="E45" s="68">
        <f t="shared" si="2"/>
        <v>102.87878787878788</v>
      </c>
      <c r="F45" s="122"/>
    </row>
    <row r="46" spans="1:5" s="9" customFormat="1" ht="82.5" customHeight="1">
      <c r="A46" s="27" t="s">
        <v>102</v>
      </c>
      <c r="B46" s="32" t="s">
        <v>104</v>
      </c>
      <c r="C46" s="25">
        <f>C47</f>
        <v>0</v>
      </c>
      <c r="D46" s="25">
        <f>D47</f>
        <v>149</v>
      </c>
      <c r="E46" s="68">
        <v>0</v>
      </c>
    </row>
    <row r="47" spans="1:6" ht="66" customHeight="1">
      <c r="A47" s="27" t="s">
        <v>103</v>
      </c>
      <c r="B47" s="24" t="s">
        <v>55</v>
      </c>
      <c r="C47" s="25">
        <v>0</v>
      </c>
      <c r="D47" s="25">
        <v>149</v>
      </c>
      <c r="E47" s="68">
        <v>0</v>
      </c>
      <c r="F47" s="15"/>
    </row>
    <row r="48" spans="1:6" ht="37.5" customHeight="1">
      <c r="A48" s="27" t="s">
        <v>175</v>
      </c>
      <c r="B48" s="24" t="s">
        <v>176</v>
      </c>
      <c r="C48" s="25">
        <f>C49</f>
        <v>3980</v>
      </c>
      <c r="D48" s="25">
        <f>D49</f>
        <v>4101.3</v>
      </c>
      <c r="E48" s="68">
        <f t="shared" si="2"/>
        <v>103.04773869346735</v>
      </c>
      <c r="F48" s="15"/>
    </row>
    <row r="49" spans="1:6" ht="39.75" customHeight="1">
      <c r="A49" s="27" t="s">
        <v>174</v>
      </c>
      <c r="B49" s="24" t="s">
        <v>173</v>
      </c>
      <c r="C49" s="25">
        <v>3980</v>
      </c>
      <c r="D49" s="25">
        <v>4101.3</v>
      </c>
      <c r="E49" s="68">
        <f t="shared" si="2"/>
        <v>103.04773869346735</v>
      </c>
      <c r="F49" s="15"/>
    </row>
    <row r="50" spans="1:6" ht="27" customHeight="1">
      <c r="A50" s="82" t="s">
        <v>105</v>
      </c>
      <c r="B50" s="86" t="s">
        <v>106</v>
      </c>
      <c r="C50" s="57">
        <f>C51</f>
        <v>6563.9</v>
      </c>
      <c r="D50" s="57">
        <f>D51</f>
        <v>6563.9</v>
      </c>
      <c r="E50" s="78">
        <f t="shared" si="2"/>
        <v>100</v>
      </c>
      <c r="F50" s="15"/>
    </row>
    <row r="51" spans="1:6" ht="50.25" customHeight="1">
      <c r="A51" s="27" t="s">
        <v>187</v>
      </c>
      <c r="B51" s="24" t="s">
        <v>188</v>
      </c>
      <c r="C51" s="25">
        <f>C52</f>
        <v>6563.9</v>
      </c>
      <c r="D51" s="25">
        <f>D52</f>
        <v>6563.9</v>
      </c>
      <c r="E51" s="68">
        <f t="shared" si="2"/>
        <v>100</v>
      </c>
      <c r="F51" s="15"/>
    </row>
    <row r="52" spans="1:6" s="20" customFormat="1" ht="59.25" customHeight="1">
      <c r="A52" s="27" t="s">
        <v>107</v>
      </c>
      <c r="B52" s="24" t="s">
        <v>56</v>
      </c>
      <c r="C52" s="25">
        <v>6563.9</v>
      </c>
      <c r="D52" s="25">
        <v>6563.9</v>
      </c>
      <c r="E52" s="68">
        <f t="shared" si="2"/>
        <v>100</v>
      </c>
      <c r="F52" s="19"/>
    </row>
    <row r="53" spans="1:6" s="20" customFormat="1" ht="81" customHeight="1">
      <c r="A53" s="82" t="s">
        <v>177</v>
      </c>
      <c r="B53" s="85" t="s">
        <v>178</v>
      </c>
      <c r="C53" s="57">
        <f>C54</f>
        <v>2848</v>
      </c>
      <c r="D53" s="57">
        <f>D54</f>
        <v>1590.2</v>
      </c>
      <c r="E53" s="66">
        <f t="shared" si="2"/>
        <v>55.83567415730337</v>
      </c>
      <c r="F53" s="19"/>
    </row>
    <row r="54" spans="1:6" s="20" customFormat="1" ht="80.25" customHeight="1">
      <c r="A54" s="27" t="s">
        <v>179</v>
      </c>
      <c r="B54" s="32" t="s">
        <v>180</v>
      </c>
      <c r="C54" s="25">
        <f>C55</f>
        <v>2848</v>
      </c>
      <c r="D54" s="25">
        <f>D55</f>
        <v>1590.2</v>
      </c>
      <c r="E54" s="68">
        <f t="shared" si="2"/>
        <v>55.83567415730337</v>
      </c>
      <c r="F54" s="19"/>
    </row>
    <row r="55" spans="1:6" s="20" customFormat="1" ht="68.25" customHeight="1">
      <c r="A55" s="27" t="s">
        <v>181</v>
      </c>
      <c r="B55" s="32" t="s">
        <v>182</v>
      </c>
      <c r="C55" s="25">
        <v>2848</v>
      </c>
      <c r="D55" s="25">
        <v>1590.2</v>
      </c>
      <c r="E55" s="68">
        <f t="shared" si="2"/>
        <v>55.83567415730337</v>
      </c>
      <c r="F55" s="119"/>
    </row>
    <row r="56" spans="1:6" s="20" customFormat="1" ht="41.25" customHeight="1">
      <c r="A56" s="99" t="s">
        <v>24</v>
      </c>
      <c r="B56" s="103" t="s">
        <v>108</v>
      </c>
      <c r="C56" s="95">
        <f>C57</f>
        <v>1260</v>
      </c>
      <c r="D56" s="95">
        <f>D57</f>
        <v>1190.7</v>
      </c>
      <c r="E56" s="96">
        <f aca="true" t="shared" si="3" ref="E56:E65">D56/C56*100</f>
        <v>94.5</v>
      </c>
      <c r="F56" s="19"/>
    </row>
    <row r="57" spans="1:6" s="20" customFormat="1" ht="37.5" customHeight="1">
      <c r="A57" s="82" t="s">
        <v>41</v>
      </c>
      <c r="B57" s="87" t="s">
        <v>25</v>
      </c>
      <c r="C57" s="65">
        <f>C58+C59+C60+C61</f>
        <v>1260</v>
      </c>
      <c r="D57" s="65">
        <f>D58+D59+D60+D61</f>
        <v>1190.7</v>
      </c>
      <c r="E57" s="66">
        <f t="shared" si="3"/>
        <v>94.5</v>
      </c>
      <c r="F57" s="19"/>
    </row>
    <row r="58" spans="1:6" s="20" customFormat="1" ht="36.75" customHeight="1">
      <c r="A58" s="23" t="s">
        <v>109</v>
      </c>
      <c r="B58" s="24" t="s">
        <v>47</v>
      </c>
      <c r="C58" s="25">
        <v>128</v>
      </c>
      <c r="D58" s="25">
        <v>72.3</v>
      </c>
      <c r="E58" s="26">
        <f t="shared" si="3"/>
        <v>56.484375</v>
      </c>
      <c r="F58" s="19"/>
    </row>
    <row r="59" spans="1:6" s="20" customFormat="1" ht="33.75" customHeight="1">
      <c r="A59" s="27" t="s">
        <v>110</v>
      </c>
      <c r="B59" s="24" t="s">
        <v>48</v>
      </c>
      <c r="C59" s="25">
        <v>26</v>
      </c>
      <c r="D59" s="25">
        <v>15</v>
      </c>
      <c r="E59" s="26">
        <f t="shared" si="3"/>
        <v>57.692307692307686</v>
      </c>
      <c r="F59" s="19"/>
    </row>
    <row r="60" spans="1:6" s="20" customFormat="1" ht="35.25" customHeight="1">
      <c r="A60" s="27" t="s">
        <v>111</v>
      </c>
      <c r="B60" s="24" t="s">
        <v>49</v>
      </c>
      <c r="C60" s="25">
        <v>126</v>
      </c>
      <c r="D60" s="25">
        <v>106.3</v>
      </c>
      <c r="E60" s="26">
        <f t="shared" si="3"/>
        <v>84.36507936507937</v>
      </c>
      <c r="F60" s="123"/>
    </row>
    <row r="61" spans="1:6" s="20" customFormat="1" ht="33" customHeight="1">
      <c r="A61" s="27" t="s">
        <v>112</v>
      </c>
      <c r="B61" s="24" t="s">
        <v>50</v>
      </c>
      <c r="C61" s="25">
        <v>980</v>
      </c>
      <c r="D61" s="25">
        <v>997.1</v>
      </c>
      <c r="E61" s="26">
        <f t="shared" si="3"/>
        <v>101.74489795918366</v>
      </c>
      <c r="F61" s="19"/>
    </row>
    <row r="62" spans="1:6" s="20" customFormat="1" ht="35.25" customHeight="1">
      <c r="A62" s="99" t="s">
        <v>212</v>
      </c>
      <c r="B62" s="105" t="s">
        <v>219</v>
      </c>
      <c r="C62" s="102">
        <f aca="true" t="shared" si="4" ref="C62:D64">C63</f>
        <v>925.8</v>
      </c>
      <c r="D62" s="102">
        <f t="shared" si="4"/>
        <v>925.9</v>
      </c>
      <c r="E62" s="96">
        <f t="shared" si="3"/>
        <v>100.01080146899979</v>
      </c>
      <c r="F62" s="19"/>
    </row>
    <row r="63" spans="1:6" s="20" customFormat="1" ht="35.25" customHeight="1">
      <c r="A63" s="27" t="s">
        <v>213</v>
      </c>
      <c r="B63" s="24" t="s">
        <v>214</v>
      </c>
      <c r="C63" s="25">
        <f t="shared" si="4"/>
        <v>925.8</v>
      </c>
      <c r="D63" s="25">
        <f t="shared" si="4"/>
        <v>925.9</v>
      </c>
      <c r="E63" s="26">
        <f t="shared" si="3"/>
        <v>100.01080146899979</v>
      </c>
      <c r="F63" s="19"/>
    </row>
    <row r="64" spans="1:6" s="20" customFormat="1" ht="35.25" customHeight="1">
      <c r="A64" s="27" t="s">
        <v>215</v>
      </c>
      <c r="B64" s="24" t="s">
        <v>216</v>
      </c>
      <c r="C64" s="25">
        <f t="shared" si="4"/>
        <v>925.8</v>
      </c>
      <c r="D64" s="25">
        <f t="shared" si="4"/>
        <v>925.9</v>
      </c>
      <c r="E64" s="26">
        <f t="shared" si="3"/>
        <v>100.01080146899979</v>
      </c>
      <c r="F64" s="19"/>
    </row>
    <row r="65" spans="1:6" s="20" customFormat="1" ht="35.25" customHeight="1">
      <c r="A65" s="27" t="s">
        <v>217</v>
      </c>
      <c r="B65" s="24" t="s">
        <v>218</v>
      </c>
      <c r="C65" s="25">
        <v>925.8</v>
      </c>
      <c r="D65" s="25">
        <v>925.9</v>
      </c>
      <c r="E65" s="26">
        <f t="shared" si="3"/>
        <v>100.01080146899979</v>
      </c>
      <c r="F65" s="19"/>
    </row>
    <row r="66" spans="1:6" s="20" customFormat="1" ht="33.75" customHeight="1">
      <c r="A66" s="91" t="s">
        <v>10</v>
      </c>
      <c r="B66" s="104" t="s">
        <v>26</v>
      </c>
      <c r="C66" s="95">
        <f>C67+C70</f>
        <v>19661</v>
      </c>
      <c r="D66" s="95">
        <f>D67+D70</f>
        <v>8428.1</v>
      </c>
      <c r="E66" s="96">
        <f aca="true" t="shared" si="5" ref="E66:E79">D66/C66*100</f>
        <v>42.86709729922181</v>
      </c>
      <c r="F66" s="19"/>
    </row>
    <row r="67" spans="1:6" s="20" customFormat="1" ht="75.75" customHeight="1">
      <c r="A67" s="63" t="s">
        <v>113</v>
      </c>
      <c r="B67" s="88" t="s">
        <v>114</v>
      </c>
      <c r="C67" s="65">
        <f>C68</f>
        <v>10809</v>
      </c>
      <c r="D67" s="65">
        <f>D68</f>
        <v>3507.6</v>
      </c>
      <c r="E67" s="66">
        <f t="shared" si="5"/>
        <v>32.45073549819595</v>
      </c>
      <c r="F67" s="19"/>
    </row>
    <row r="68" spans="1:6" s="20" customFormat="1" ht="83.25" customHeight="1">
      <c r="A68" s="50" t="s">
        <v>116</v>
      </c>
      <c r="B68" s="33" t="s">
        <v>117</v>
      </c>
      <c r="C68" s="37">
        <f>C69</f>
        <v>10809</v>
      </c>
      <c r="D68" s="37">
        <f>D69</f>
        <v>3507.6</v>
      </c>
      <c r="E68" s="68">
        <f t="shared" si="5"/>
        <v>32.45073549819595</v>
      </c>
      <c r="F68" s="19"/>
    </row>
    <row r="69" spans="1:6" s="20" customFormat="1" ht="81.75" customHeight="1">
      <c r="A69" s="27" t="s">
        <v>115</v>
      </c>
      <c r="B69" s="33" t="s">
        <v>74</v>
      </c>
      <c r="C69" s="25">
        <v>10809</v>
      </c>
      <c r="D69" s="25">
        <v>3507.6</v>
      </c>
      <c r="E69" s="26">
        <f t="shared" si="5"/>
        <v>32.45073549819595</v>
      </c>
      <c r="F69" s="19"/>
    </row>
    <row r="70" spans="1:6" s="20" customFormat="1" ht="43.5" customHeight="1">
      <c r="A70" s="82" t="s">
        <v>118</v>
      </c>
      <c r="B70" s="89" t="s">
        <v>226</v>
      </c>
      <c r="C70" s="57">
        <f>C71+C73</f>
        <v>8852</v>
      </c>
      <c r="D70" s="57">
        <f>D71+D73</f>
        <v>4920.5</v>
      </c>
      <c r="E70" s="90">
        <f t="shared" si="5"/>
        <v>55.58630817894261</v>
      </c>
      <c r="F70" s="19"/>
    </row>
    <row r="71" spans="1:6" s="20" customFormat="1" ht="40.5" customHeight="1">
      <c r="A71" s="27" t="s">
        <v>119</v>
      </c>
      <c r="B71" s="33" t="s">
        <v>120</v>
      </c>
      <c r="C71" s="25">
        <f>C72</f>
        <v>8838</v>
      </c>
      <c r="D71" s="25">
        <f>D72</f>
        <v>4906.2</v>
      </c>
      <c r="E71" s="26">
        <f t="shared" si="5"/>
        <v>55.51255940257976</v>
      </c>
      <c r="F71" s="19"/>
    </row>
    <row r="72" spans="1:6" s="20" customFormat="1" ht="51.75" customHeight="1">
      <c r="A72" s="27" t="s">
        <v>36</v>
      </c>
      <c r="B72" s="24" t="s">
        <v>57</v>
      </c>
      <c r="C72" s="25">
        <v>8838</v>
      </c>
      <c r="D72" s="25">
        <v>4906.2</v>
      </c>
      <c r="E72" s="26">
        <f t="shared" si="5"/>
        <v>55.51255940257976</v>
      </c>
      <c r="F72" s="123"/>
    </row>
    <row r="73" spans="1:6" s="20" customFormat="1" ht="54" customHeight="1">
      <c r="A73" s="27" t="s">
        <v>121</v>
      </c>
      <c r="B73" s="33" t="s">
        <v>122</v>
      </c>
      <c r="C73" s="25">
        <f>C74</f>
        <v>14</v>
      </c>
      <c r="D73" s="25">
        <f>D74</f>
        <v>14.3</v>
      </c>
      <c r="E73" s="26">
        <f t="shared" si="5"/>
        <v>102.14285714285715</v>
      </c>
      <c r="F73" s="19"/>
    </row>
    <row r="74" spans="1:6" s="20" customFormat="1" ht="46.5" customHeight="1">
      <c r="A74" s="27" t="s">
        <v>123</v>
      </c>
      <c r="B74" s="24" t="s">
        <v>58</v>
      </c>
      <c r="C74" s="25">
        <v>14</v>
      </c>
      <c r="D74" s="25">
        <v>14.3</v>
      </c>
      <c r="E74" s="26">
        <f t="shared" si="5"/>
        <v>102.14285714285715</v>
      </c>
      <c r="F74" s="19"/>
    </row>
    <row r="75" spans="1:6" s="20" customFormat="1" ht="33.75" customHeight="1">
      <c r="A75" s="99" t="s">
        <v>27</v>
      </c>
      <c r="B75" s="105" t="s">
        <v>28</v>
      </c>
      <c r="C75" s="102">
        <f>C76</f>
        <v>1200</v>
      </c>
      <c r="D75" s="102">
        <f>D76</f>
        <v>847.9</v>
      </c>
      <c r="E75" s="106">
        <f t="shared" si="5"/>
        <v>70.65833333333333</v>
      </c>
      <c r="F75" s="19"/>
    </row>
    <row r="76" spans="1:6" s="20" customFormat="1" ht="46.5" customHeight="1">
      <c r="A76" s="82" t="s">
        <v>124</v>
      </c>
      <c r="B76" s="86" t="s">
        <v>125</v>
      </c>
      <c r="C76" s="57">
        <f>C77</f>
        <v>1200</v>
      </c>
      <c r="D76" s="57">
        <f>D77</f>
        <v>847.9</v>
      </c>
      <c r="E76" s="90">
        <f t="shared" si="5"/>
        <v>70.65833333333333</v>
      </c>
      <c r="F76" s="19"/>
    </row>
    <row r="77" spans="1:6" s="20" customFormat="1" ht="33.75" customHeight="1">
      <c r="A77" s="27" t="s">
        <v>126</v>
      </c>
      <c r="B77" s="24" t="s">
        <v>59</v>
      </c>
      <c r="C77" s="25">
        <v>1200</v>
      </c>
      <c r="D77" s="25">
        <v>847.9</v>
      </c>
      <c r="E77" s="26">
        <f t="shared" si="5"/>
        <v>70.65833333333333</v>
      </c>
      <c r="F77" s="19"/>
    </row>
    <row r="78" spans="1:6" s="20" customFormat="1" ht="31.5" customHeight="1">
      <c r="A78" s="99" t="s">
        <v>11</v>
      </c>
      <c r="B78" s="105" t="s">
        <v>127</v>
      </c>
      <c r="C78" s="102">
        <f>C79+C82+C83+C86+C88+C94+C95+C101+C102+C103</f>
        <v>5773.3</v>
      </c>
      <c r="D78" s="102">
        <f>D79+D82+D83+D86+D88+D94+D95+D101+D102+D103</f>
        <v>4627.200000000001</v>
      </c>
      <c r="E78" s="106">
        <f t="shared" si="5"/>
        <v>80.14826875443855</v>
      </c>
      <c r="F78" s="19"/>
    </row>
    <row r="79" spans="1:6" s="20" customFormat="1" ht="36" customHeight="1">
      <c r="A79" s="82" t="s">
        <v>128</v>
      </c>
      <c r="B79" s="86" t="s">
        <v>129</v>
      </c>
      <c r="C79" s="57">
        <f>C80+C81</f>
        <v>27</v>
      </c>
      <c r="D79" s="57">
        <f>D80+D81</f>
        <v>32.199999999999996</v>
      </c>
      <c r="E79" s="90">
        <f t="shared" si="5"/>
        <v>119.25925925925924</v>
      </c>
      <c r="F79" s="123"/>
    </row>
    <row r="80" spans="1:6" s="20" customFormat="1" ht="71.25" customHeight="1">
      <c r="A80" s="47" t="s">
        <v>183</v>
      </c>
      <c r="B80" s="127" t="s">
        <v>221</v>
      </c>
      <c r="C80" s="35">
        <v>22</v>
      </c>
      <c r="D80" s="35">
        <v>26.9</v>
      </c>
      <c r="E80" s="36">
        <f aca="true" t="shared" si="6" ref="E80:E93">D80/C80*100</f>
        <v>122.27272727272727</v>
      </c>
      <c r="F80" s="19"/>
    </row>
    <row r="81" spans="1:6" s="20" customFormat="1" ht="51" customHeight="1">
      <c r="A81" s="47" t="s">
        <v>131</v>
      </c>
      <c r="B81" s="30" t="s">
        <v>70</v>
      </c>
      <c r="C81" s="35">
        <v>5</v>
      </c>
      <c r="D81" s="35">
        <v>5.3</v>
      </c>
      <c r="E81" s="36">
        <f t="shared" si="6"/>
        <v>106</v>
      </c>
      <c r="F81" s="19"/>
    </row>
    <row r="82" spans="1:6" s="20" customFormat="1" ht="64.5" customHeight="1">
      <c r="A82" s="82" t="s">
        <v>130</v>
      </c>
      <c r="B82" s="88" t="s">
        <v>66</v>
      </c>
      <c r="C82" s="107">
        <v>277</v>
      </c>
      <c r="D82" s="107">
        <v>287</v>
      </c>
      <c r="E82" s="58">
        <f t="shared" si="6"/>
        <v>103.6101083032491</v>
      </c>
      <c r="F82" s="19"/>
    </row>
    <row r="83" spans="1:6" s="20" customFormat="1" ht="63" customHeight="1">
      <c r="A83" s="108" t="s">
        <v>42</v>
      </c>
      <c r="B83" s="84" t="s">
        <v>51</v>
      </c>
      <c r="C83" s="57">
        <f>C84+C85</f>
        <v>527</v>
      </c>
      <c r="D83" s="57">
        <f>D84+D85</f>
        <v>373.4</v>
      </c>
      <c r="E83" s="90">
        <f t="shared" si="6"/>
        <v>70.853889943074</v>
      </c>
      <c r="F83" s="19"/>
    </row>
    <row r="84" spans="1:6" s="20" customFormat="1" ht="63" customHeight="1">
      <c r="A84" s="115" t="s">
        <v>189</v>
      </c>
      <c r="B84" s="29" t="s">
        <v>190</v>
      </c>
      <c r="C84" s="25">
        <v>522</v>
      </c>
      <c r="D84" s="25">
        <v>368.4</v>
      </c>
      <c r="E84" s="26">
        <f t="shared" si="6"/>
        <v>70.57471264367817</v>
      </c>
      <c r="F84" s="19"/>
    </row>
    <row r="85" spans="1:6" s="20" customFormat="1" ht="63" customHeight="1">
      <c r="A85" s="115" t="s">
        <v>202</v>
      </c>
      <c r="B85" s="29" t="s">
        <v>203</v>
      </c>
      <c r="C85" s="25">
        <v>5</v>
      </c>
      <c r="D85" s="25">
        <v>5</v>
      </c>
      <c r="E85" s="26">
        <f t="shared" si="6"/>
        <v>100</v>
      </c>
      <c r="F85" s="19"/>
    </row>
    <row r="86" spans="1:6" s="20" customFormat="1" ht="63" customHeight="1">
      <c r="A86" s="108" t="s">
        <v>154</v>
      </c>
      <c r="B86" s="84" t="s">
        <v>156</v>
      </c>
      <c r="C86" s="57">
        <f>C87</f>
        <v>196</v>
      </c>
      <c r="D86" s="57">
        <f>D87</f>
        <v>204.9</v>
      </c>
      <c r="E86" s="90">
        <f t="shared" si="6"/>
        <v>104.5408163265306</v>
      </c>
      <c r="F86" s="19"/>
    </row>
    <row r="87" spans="1:6" s="20" customFormat="1" ht="63" customHeight="1">
      <c r="A87" s="115" t="s">
        <v>155</v>
      </c>
      <c r="B87" s="29" t="s">
        <v>157</v>
      </c>
      <c r="C87" s="25">
        <v>196</v>
      </c>
      <c r="D87" s="25">
        <v>204.9</v>
      </c>
      <c r="E87" s="26">
        <f t="shared" si="6"/>
        <v>104.5408163265306</v>
      </c>
      <c r="F87" s="19"/>
    </row>
    <row r="88" spans="1:6" s="20" customFormat="1" ht="94.5" customHeight="1">
      <c r="A88" s="82" t="s">
        <v>132</v>
      </c>
      <c r="B88" s="85" t="s">
        <v>191</v>
      </c>
      <c r="C88" s="57">
        <f>C89+C90+C91+C92+C93</f>
        <v>272</v>
      </c>
      <c r="D88" s="57">
        <f>D89+D90+D91+D92+D93</f>
        <v>287.5</v>
      </c>
      <c r="E88" s="90">
        <f t="shared" si="6"/>
        <v>105.6985294117647</v>
      </c>
      <c r="F88" s="19"/>
    </row>
    <row r="89" spans="1:6" s="20" customFormat="1" ht="38.25" customHeight="1">
      <c r="A89" s="27" t="s">
        <v>158</v>
      </c>
      <c r="B89" s="32" t="s">
        <v>159</v>
      </c>
      <c r="C89" s="41">
        <v>20</v>
      </c>
      <c r="D89" s="41">
        <v>20</v>
      </c>
      <c r="E89" s="26">
        <f t="shared" si="6"/>
        <v>100</v>
      </c>
      <c r="F89" s="19"/>
    </row>
    <row r="90" spans="1:6" s="20" customFormat="1" ht="38.25" customHeight="1">
      <c r="A90" s="27" t="s">
        <v>205</v>
      </c>
      <c r="B90" s="32" t="s">
        <v>204</v>
      </c>
      <c r="C90" s="41">
        <v>150</v>
      </c>
      <c r="D90" s="41">
        <v>153</v>
      </c>
      <c r="E90" s="26"/>
      <c r="F90" s="19"/>
    </row>
    <row r="91" spans="1:6" s="20" customFormat="1" ht="38.25" customHeight="1">
      <c r="A91" s="27" t="s">
        <v>184</v>
      </c>
      <c r="B91" s="32" t="s">
        <v>185</v>
      </c>
      <c r="C91" s="41">
        <v>20</v>
      </c>
      <c r="D91" s="41">
        <v>22</v>
      </c>
      <c r="E91" s="26">
        <f t="shared" si="6"/>
        <v>110.00000000000001</v>
      </c>
      <c r="F91" s="19"/>
    </row>
    <row r="92" spans="1:6" s="20" customFormat="1" ht="33.75" customHeight="1">
      <c r="A92" s="27" t="s">
        <v>37</v>
      </c>
      <c r="B92" s="49" t="s">
        <v>29</v>
      </c>
      <c r="C92" s="41">
        <v>70</v>
      </c>
      <c r="D92" s="41">
        <v>76.5</v>
      </c>
      <c r="E92" s="26">
        <f t="shared" si="6"/>
        <v>109.28571428571428</v>
      </c>
      <c r="F92" s="19"/>
    </row>
    <row r="93" spans="1:6" s="20" customFormat="1" ht="33.75" customHeight="1">
      <c r="A93" s="27" t="s">
        <v>133</v>
      </c>
      <c r="B93" s="24" t="s">
        <v>73</v>
      </c>
      <c r="C93" s="25">
        <v>12</v>
      </c>
      <c r="D93" s="25">
        <v>16</v>
      </c>
      <c r="E93" s="26">
        <f t="shared" si="6"/>
        <v>133.33333333333331</v>
      </c>
      <c r="F93" s="19"/>
    </row>
    <row r="94" spans="1:6" s="20" customFormat="1" ht="51.75" customHeight="1">
      <c r="A94" s="82" t="s">
        <v>38</v>
      </c>
      <c r="B94" s="88" t="s">
        <v>52</v>
      </c>
      <c r="C94" s="57">
        <v>720</v>
      </c>
      <c r="D94" s="57">
        <v>724.2</v>
      </c>
      <c r="E94" s="90">
        <f aca="true" t="shared" si="7" ref="E94:E104">D94/C94*100</f>
        <v>100.58333333333334</v>
      </c>
      <c r="F94" s="19"/>
    </row>
    <row r="95" spans="1:6" s="20" customFormat="1" ht="36" customHeight="1">
      <c r="A95" s="82" t="s">
        <v>135</v>
      </c>
      <c r="B95" s="109" t="s">
        <v>136</v>
      </c>
      <c r="C95" s="57">
        <f>C96+C98+C99</f>
        <v>121</v>
      </c>
      <c r="D95" s="57">
        <f>D96+D98+D99</f>
        <v>136.1</v>
      </c>
      <c r="E95" s="90">
        <f t="shared" si="7"/>
        <v>112.47933884297521</v>
      </c>
      <c r="F95" s="19"/>
    </row>
    <row r="96" spans="1:6" s="20" customFormat="1" ht="50.25" customHeight="1">
      <c r="A96" s="27" t="s">
        <v>206</v>
      </c>
      <c r="B96" s="45" t="s">
        <v>207</v>
      </c>
      <c r="C96" s="25">
        <f>C97</f>
        <v>15</v>
      </c>
      <c r="D96" s="25">
        <f>D97</f>
        <v>16</v>
      </c>
      <c r="E96" s="38">
        <f t="shared" si="7"/>
        <v>106.66666666666667</v>
      </c>
      <c r="F96" s="19"/>
    </row>
    <row r="97" spans="1:6" s="20" customFormat="1" ht="51" customHeight="1">
      <c r="A97" s="125" t="s">
        <v>209</v>
      </c>
      <c r="B97" s="48" t="s">
        <v>208</v>
      </c>
      <c r="C97" s="25">
        <v>15</v>
      </c>
      <c r="D97" s="25">
        <v>16</v>
      </c>
      <c r="E97" s="38">
        <f t="shared" si="7"/>
        <v>106.66666666666667</v>
      </c>
      <c r="F97" s="19"/>
    </row>
    <row r="98" spans="1:6" s="20" customFormat="1" ht="36.75" customHeight="1">
      <c r="A98" s="27" t="s">
        <v>134</v>
      </c>
      <c r="B98" s="48" t="s">
        <v>67</v>
      </c>
      <c r="C98" s="37">
        <v>16</v>
      </c>
      <c r="D98" s="37">
        <v>25.1</v>
      </c>
      <c r="E98" s="38">
        <f t="shared" si="7"/>
        <v>156.875</v>
      </c>
      <c r="F98" s="19"/>
    </row>
    <row r="99" spans="1:6" s="20" customFormat="1" ht="85.5" customHeight="1">
      <c r="A99" s="27" t="s">
        <v>210</v>
      </c>
      <c r="B99" s="126" t="s">
        <v>211</v>
      </c>
      <c r="C99" s="37">
        <f>C100</f>
        <v>90</v>
      </c>
      <c r="D99" s="37">
        <f>D100</f>
        <v>95</v>
      </c>
      <c r="E99" s="38">
        <f t="shared" si="7"/>
        <v>105.55555555555556</v>
      </c>
      <c r="F99" s="19"/>
    </row>
    <row r="100" spans="1:6" s="20" customFormat="1" ht="85.5" customHeight="1">
      <c r="A100" s="27" t="s">
        <v>220</v>
      </c>
      <c r="B100" s="126" t="s">
        <v>222</v>
      </c>
      <c r="C100" s="37">
        <v>90</v>
      </c>
      <c r="D100" s="37">
        <v>95</v>
      </c>
      <c r="E100" s="68">
        <f t="shared" si="7"/>
        <v>105.55555555555556</v>
      </c>
      <c r="F100" s="19"/>
    </row>
    <row r="101" spans="1:6" s="20" customFormat="1" ht="50.25" customHeight="1">
      <c r="A101" s="82" t="s">
        <v>137</v>
      </c>
      <c r="B101" s="109" t="s">
        <v>68</v>
      </c>
      <c r="C101" s="77">
        <v>56</v>
      </c>
      <c r="D101" s="77">
        <v>30</v>
      </c>
      <c r="E101" s="110">
        <f t="shared" si="7"/>
        <v>53.57142857142857</v>
      </c>
      <c r="F101" s="123"/>
    </row>
    <row r="102" spans="1:6" s="20" customFormat="1" ht="50.25" customHeight="1">
      <c r="A102" s="82" t="s">
        <v>160</v>
      </c>
      <c r="B102" s="109" t="s">
        <v>161</v>
      </c>
      <c r="C102" s="77">
        <v>0</v>
      </c>
      <c r="D102" s="77">
        <v>20</v>
      </c>
      <c r="E102" s="110">
        <v>0</v>
      </c>
      <c r="F102" s="19"/>
    </row>
    <row r="103" spans="1:6" s="20" customFormat="1" ht="36" customHeight="1">
      <c r="A103" s="82" t="s">
        <v>138</v>
      </c>
      <c r="B103" s="87" t="s">
        <v>139</v>
      </c>
      <c r="C103" s="65">
        <f>C104</f>
        <v>3577.3</v>
      </c>
      <c r="D103" s="65">
        <f>D104</f>
        <v>2531.9</v>
      </c>
      <c r="E103" s="110">
        <f t="shared" si="7"/>
        <v>70.77684287032119</v>
      </c>
      <c r="F103" s="19"/>
    </row>
    <row r="104" spans="1:6" s="20" customFormat="1" ht="32.25" customHeight="1">
      <c r="A104" s="27" t="s">
        <v>140</v>
      </c>
      <c r="B104" s="49" t="s">
        <v>46</v>
      </c>
      <c r="C104" s="41">
        <v>3577.3</v>
      </c>
      <c r="D104" s="41">
        <v>2531.9</v>
      </c>
      <c r="E104" s="38">
        <f t="shared" si="7"/>
        <v>70.77684287032119</v>
      </c>
      <c r="F104" s="19"/>
    </row>
    <row r="105" spans="1:6" s="20" customFormat="1" ht="24" customHeight="1">
      <c r="A105" s="99" t="s">
        <v>141</v>
      </c>
      <c r="B105" s="103" t="s">
        <v>30</v>
      </c>
      <c r="C105" s="95">
        <f>C106</f>
        <v>0</v>
      </c>
      <c r="D105" s="95">
        <f>D106</f>
        <v>0.7</v>
      </c>
      <c r="E105" s="96">
        <v>0</v>
      </c>
      <c r="F105" s="19"/>
    </row>
    <row r="106" spans="1:6" s="20" customFormat="1" ht="24" customHeight="1">
      <c r="A106" s="27" t="s">
        <v>142</v>
      </c>
      <c r="B106" s="49" t="s">
        <v>143</v>
      </c>
      <c r="C106" s="41">
        <f>C107</f>
        <v>0</v>
      </c>
      <c r="D106" s="41">
        <f>D107</f>
        <v>0.7</v>
      </c>
      <c r="E106" s="68">
        <v>0</v>
      </c>
      <c r="F106" s="19"/>
    </row>
    <row r="107" spans="1:6" s="20" customFormat="1" ht="24" customHeight="1" thickBot="1">
      <c r="A107" s="28" t="s">
        <v>144</v>
      </c>
      <c r="B107" s="49" t="s">
        <v>31</v>
      </c>
      <c r="C107" s="21">
        <v>0</v>
      </c>
      <c r="D107" s="21">
        <v>0.7</v>
      </c>
      <c r="E107" s="22">
        <v>0</v>
      </c>
      <c r="F107" s="19"/>
    </row>
    <row r="108" spans="1:5" ht="18.75" customHeight="1" thickBot="1">
      <c r="A108" s="51" t="s">
        <v>12</v>
      </c>
      <c r="B108" s="52" t="s">
        <v>13</v>
      </c>
      <c r="C108" s="53">
        <f>C109+C114+C117</f>
        <v>573429.4</v>
      </c>
      <c r="D108" s="53">
        <f>D109+D114+D117</f>
        <v>545712.4</v>
      </c>
      <c r="E108" s="54">
        <f aca="true" t="shared" si="8" ref="E108:E118">D108/C108*100</f>
        <v>95.16644943562363</v>
      </c>
    </row>
    <row r="109" spans="1:5" ht="31.5" customHeight="1">
      <c r="A109" s="55" t="s">
        <v>33</v>
      </c>
      <c r="B109" s="56" t="s">
        <v>34</v>
      </c>
      <c r="C109" s="57">
        <f>C110+C112+C111+C113</f>
        <v>567115.4</v>
      </c>
      <c r="D109" s="57">
        <f>D110+D112+D111+D113</f>
        <v>541808.1000000001</v>
      </c>
      <c r="E109" s="58">
        <f t="shared" si="8"/>
        <v>95.53753962597385</v>
      </c>
    </row>
    <row r="110" spans="1:7" s="9" customFormat="1" ht="23.25" customHeight="1">
      <c r="A110" s="59" t="s">
        <v>19</v>
      </c>
      <c r="B110" s="39" t="s">
        <v>40</v>
      </c>
      <c r="C110" s="60">
        <v>21639</v>
      </c>
      <c r="D110" s="61">
        <v>21639</v>
      </c>
      <c r="E110" s="62">
        <f t="shared" si="8"/>
        <v>100</v>
      </c>
      <c r="G110" s="10"/>
    </row>
    <row r="111" spans="1:7" s="9" customFormat="1" ht="28.5" customHeight="1">
      <c r="A111" s="59" t="s">
        <v>21</v>
      </c>
      <c r="B111" s="39" t="s">
        <v>15</v>
      </c>
      <c r="C111" s="60">
        <v>209469.6</v>
      </c>
      <c r="D111" s="61">
        <v>185570.9</v>
      </c>
      <c r="E111" s="62">
        <f t="shared" si="8"/>
        <v>88.5908504145709</v>
      </c>
      <c r="G111" s="10"/>
    </row>
    <row r="112" spans="1:5" s="9" customFormat="1" ht="33" customHeight="1">
      <c r="A112" s="59" t="s">
        <v>20</v>
      </c>
      <c r="B112" s="39" t="s">
        <v>16</v>
      </c>
      <c r="C112" s="60">
        <v>328383.4</v>
      </c>
      <c r="D112" s="61">
        <v>326976.4</v>
      </c>
      <c r="E112" s="62">
        <f t="shared" si="8"/>
        <v>99.57153741632494</v>
      </c>
    </row>
    <row r="113" spans="1:5" s="9" customFormat="1" ht="18.75" customHeight="1">
      <c r="A113" s="59" t="s">
        <v>22</v>
      </c>
      <c r="B113" s="39" t="s">
        <v>17</v>
      </c>
      <c r="C113" s="60">
        <v>7623.4</v>
      </c>
      <c r="D113" s="61">
        <v>7621.8</v>
      </c>
      <c r="E113" s="62">
        <f t="shared" si="8"/>
        <v>99.97901198940106</v>
      </c>
    </row>
    <row r="114" spans="1:5" s="9" customFormat="1" ht="18" customHeight="1">
      <c r="A114" s="63" t="s">
        <v>32</v>
      </c>
      <c r="B114" s="64" t="s">
        <v>35</v>
      </c>
      <c r="C114" s="65">
        <f>C115+C116</f>
        <v>6314</v>
      </c>
      <c r="D114" s="65">
        <f>D115+D116</f>
        <v>5385.6</v>
      </c>
      <c r="E114" s="66">
        <f t="shared" si="8"/>
        <v>85.29616724738676</v>
      </c>
    </row>
    <row r="115" spans="1:5" s="9" customFormat="1" ht="20.25" customHeight="1">
      <c r="A115" s="50" t="s">
        <v>43</v>
      </c>
      <c r="B115" s="67" t="s">
        <v>45</v>
      </c>
      <c r="C115" s="41">
        <v>330.9</v>
      </c>
      <c r="D115" s="41">
        <v>1597.5</v>
      </c>
      <c r="E115" s="68" t="s">
        <v>230</v>
      </c>
    </row>
    <row r="116" spans="1:5" s="9" customFormat="1" ht="21" customHeight="1">
      <c r="A116" s="50" t="s">
        <v>44</v>
      </c>
      <c r="B116" s="67" t="s">
        <v>45</v>
      </c>
      <c r="C116" s="41">
        <v>5983.1</v>
      </c>
      <c r="D116" s="41">
        <v>3788.1</v>
      </c>
      <c r="E116" s="68">
        <f t="shared" si="8"/>
        <v>63.31333255335863</v>
      </c>
    </row>
    <row r="117" spans="1:5" s="9" customFormat="1" ht="21" customHeight="1">
      <c r="A117" s="131" t="s">
        <v>228</v>
      </c>
      <c r="B117" s="64" t="s">
        <v>227</v>
      </c>
      <c r="C117" s="65">
        <v>0</v>
      </c>
      <c r="D117" s="65">
        <v>-1481.3</v>
      </c>
      <c r="E117" s="66">
        <v>0</v>
      </c>
    </row>
    <row r="118" spans="1:7" s="10" customFormat="1" ht="21" customHeight="1">
      <c r="A118" s="69"/>
      <c r="B118" s="70" t="s">
        <v>14</v>
      </c>
      <c r="C118" s="71">
        <f>C6+C108</f>
        <v>896094.5</v>
      </c>
      <c r="D118" s="71">
        <f>D6+D108</f>
        <v>833326.7000000002</v>
      </c>
      <c r="E118" s="72">
        <f t="shared" si="8"/>
        <v>92.99540394456167</v>
      </c>
      <c r="F118" s="11"/>
      <c r="G118" s="11"/>
    </row>
    <row r="119" spans="1:4" ht="15.75">
      <c r="A119" s="12"/>
      <c r="B119" s="13"/>
      <c r="C119" s="14"/>
      <c r="D119" s="17"/>
    </row>
    <row r="120" spans="1:4" ht="15.75">
      <c r="A120" s="12"/>
      <c r="B120" s="13"/>
      <c r="C120" s="14"/>
      <c r="D120" s="17"/>
    </row>
    <row r="121" ht="15.75">
      <c r="B121" s="15"/>
    </row>
    <row r="123" ht="15.75">
      <c r="B123" s="15"/>
    </row>
  </sheetData>
  <mergeCells count="3">
    <mergeCell ref="A2:E2"/>
    <mergeCell ref="A3:D3"/>
    <mergeCell ref="C1:E1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1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2016-03-29T12:52:42Z</cp:lastPrinted>
  <dcterms:created xsi:type="dcterms:W3CDTF">2004-09-13T11:01:37Z</dcterms:created>
  <dcterms:modified xsi:type="dcterms:W3CDTF">2016-04-15T07:00:54Z</dcterms:modified>
  <cp:category/>
  <cp:version/>
  <cp:contentType/>
  <cp:contentStatus/>
</cp:coreProperties>
</file>