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2"/>
  </bookViews>
  <sheets>
    <sheet name="прил3" sheetId="1" r:id="rId1"/>
    <sheet name="прил4 " sheetId="2" r:id="rId2"/>
    <sheet name="прил5" sheetId="3" r:id="rId3"/>
  </sheets>
  <definedNames>
    <definedName name="_xlnm.Print_Area" localSheetId="0">'прил3'!$A$1:$G$42</definedName>
    <definedName name="_xlnm.Print_Area" localSheetId="1">'прил4 '!$B$1:$J$435</definedName>
    <definedName name="_xlnm.Print_Area" localSheetId="2">'прил5'!$A$1:$K$517</definedName>
  </definedNames>
  <calcPr fullCalcOnLoad="1"/>
</workbook>
</file>

<file path=xl/sharedStrings.xml><?xml version="1.0" encoding="utf-8"?>
<sst xmlns="http://schemas.openxmlformats.org/spreadsheetml/2006/main" count="5075" uniqueCount="350">
  <si>
    <t xml:space="preserve">Наименование  </t>
  </si>
  <si>
    <t>Бюджет</t>
  </si>
  <si>
    <t>Общегосударственные расходы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</si>
  <si>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</si>
  <si>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</si>
  <si>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</si>
  <si>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</si>
  <si>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</si>
  <si>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</si>
  <si>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</si>
  <si>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</si>
  <si>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</si>
  <si>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</si>
  <si>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</si>
  <si>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</si>
  <si>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</si>
  <si>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</si>
  <si>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</si>
  <si>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</si>
  <si>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</si>
  <si>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</si>
  <si>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</si>
  <si>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</si>
  <si>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</si>
  <si>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</si>
  <si>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</si>
  <si>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</si>
  <si>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</si>
  <si>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</si>
  <si>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</si>
  <si>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</si>
  <si>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ЦСТ</t>
  </si>
  <si>
    <t>ВР</t>
  </si>
  <si>
    <t>Центральный аппарат</t>
  </si>
  <si>
    <t>Школы- детские сады, школы начальные, неполные средние и средние</t>
  </si>
  <si>
    <t xml:space="preserve">Учреждения по внешкольной работе с детьми </t>
  </si>
  <si>
    <t>Учреждения, обеспечивающие предоставление услуг в сфере образования</t>
  </si>
  <si>
    <t>Обеспечение деятельности подведомственных учреждений</t>
  </si>
  <si>
    <t xml:space="preserve">Музеи и постоянные выставки </t>
  </si>
  <si>
    <t xml:space="preserve">Библиотеки </t>
  </si>
  <si>
    <t>Центры спортивной подготовки</t>
  </si>
  <si>
    <t>Социальное обеспечение населения</t>
  </si>
  <si>
    <t>005</t>
  </si>
  <si>
    <t>тыс.руб.</t>
  </si>
  <si>
    <t xml:space="preserve">Бюджет </t>
  </si>
  <si>
    <t>10</t>
  </si>
  <si>
    <t>12</t>
  </si>
  <si>
    <t>Глава муниципального образования</t>
  </si>
  <si>
    <t>Функционирование высшего должностного лица</t>
  </si>
  <si>
    <t>Благоустройство</t>
  </si>
  <si>
    <t>Уличное освещение</t>
  </si>
  <si>
    <t>Организация и содержание мест захоронения</t>
  </si>
  <si>
    <t xml:space="preserve">Озеленение </t>
  </si>
  <si>
    <t>Специальные (коррекционные) учреждения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</si>
  <si>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</si>
  <si>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</si>
  <si>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</si>
  <si>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0020300</t>
  </si>
  <si>
    <t xml:space="preserve">Выполнение функций органами местного самоуправления </t>
  </si>
  <si>
    <t>0021100</t>
  </si>
  <si>
    <t>0020400</t>
  </si>
  <si>
    <t>013</t>
  </si>
  <si>
    <t>0700500</t>
  </si>
  <si>
    <t>Прочие расходы</t>
  </si>
  <si>
    <t>001</t>
  </si>
  <si>
    <t>006</t>
  </si>
  <si>
    <t>Субсидии юридическим лицам</t>
  </si>
  <si>
    <t>3500200</t>
  </si>
  <si>
    <t>3510500</t>
  </si>
  <si>
    <t>Мероприятия в области коммунального хозяйства</t>
  </si>
  <si>
    <t>6000100</t>
  </si>
  <si>
    <t>6000300</t>
  </si>
  <si>
    <t>6000400</t>
  </si>
  <si>
    <t>6000500</t>
  </si>
  <si>
    <t>Прочие мероприятия по благоустройству городских округов и поселений</t>
  </si>
  <si>
    <t>4209900</t>
  </si>
  <si>
    <t>4219900</t>
  </si>
  <si>
    <t>4239900</t>
  </si>
  <si>
    <t>4339900</t>
  </si>
  <si>
    <t>4529900</t>
  </si>
  <si>
    <t>4409900</t>
  </si>
  <si>
    <t>4419900</t>
  </si>
  <si>
    <t>4429900</t>
  </si>
  <si>
    <t>Физическая культура и спорт</t>
  </si>
  <si>
    <t>4829900</t>
  </si>
  <si>
    <t>4910100</t>
  </si>
  <si>
    <t>Социальные выплаты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</si>
  <si>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</si>
  <si>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</si>
  <si>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</si>
  <si>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</si>
  <si>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4508500</t>
  </si>
  <si>
    <t xml:space="preserve"> </t>
  </si>
  <si>
    <t xml:space="preserve">Оздоровление детей </t>
  </si>
  <si>
    <t>4320200</t>
  </si>
  <si>
    <t>5058600</t>
  </si>
  <si>
    <t>Мероприятия по проведению оздоровительной кампании детей</t>
  </si>
  <si>
    <t>4320000</t>
  </si>
  <si>
    <t>792</t>
  </si>
  <si>
    <t>7950000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</si>
  <si>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</si>
  <si>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</si>
  <si>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</si>
  <si>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</si>
  <si>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</si>
  <si>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</si>
  <si>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</si>
  <si>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</si>
  <si>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</si>
  <si>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</si>
  <si>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</si>
  <si>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</si>
  <si>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>164</t>
  </si>
  <si>
    <t xml:space="preserve">Физическая культура и спорт </t>
  </si>
  <si>
    <t>720</t>
  </si>
  <si>
    <t>Обеспечение деятельности финансовых, налоговых и таможенных органов и органов надзора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</si>
  <si>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</si>
  <si>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</si>
  <si>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</si>
  <si>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</si>
  <si>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</si>
  <si>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</si>
  <si>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</si>
  <si>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</si>
  <si>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</si>
  <si>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</si>
  <si>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 xml:space="preserve">        </t>
  </si>
  <si>
    <t>6700000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</si>
  <si>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</si>
  <si>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</si>
  <si>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Организация деятельности административной комиссии</t>
  </si>
  <si>
    <t>Формирование и организация деятельности комиссии по делам несовершеннолетних и защите их прав</t>
  </si>
  <si>
    <t>Выполнение полномочий в сфере трудовых отношений</t>
  </si>
  <si>
    <t>5210213</t>
  </si>
  <si>
    <t>5210206</t>
  </si>
  <si>
    <t>5210207</t>
  </si>
  <si>
    <t xml:space="preserve">Дворцы и дома культуры, другие учреждения культуры </t>
  </si>
  <si>
    <t>Культура и  кинематография</t>
  </si>
  <si>
    <t xml:space="preserve">Другие вопросы в области культуры и  кинематографии </t>
  </si>
  <si>
    <t xml:space="preserve">Финансовое обеспечение образовательного процесса в муниципальных общеобразовательных учреждениях </t>
  </si>
  <si>
    <t>5210204</t>
  </si>
  <si>
    <t xml:space="preserve"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</t>
  </si>
  <si>
    <t xml:space="preserve">Итого </t>
  </si>
  <si>
    <t>5210212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</si>
  <si>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</si>
  <si>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</si>
  <si>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</si>
  <si>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</si>
  <si>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</si>
  <si>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</si>
  <si>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</si>
  <si>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>Другие вопросы в области жилищно-коммунального хозяйства</t>
  </si>
  <si>
    <t>Прочие мероприятия по благоустройству городских округов</t>
  </si>
  <si>
    <t xml:space="preserve">Физическая культура  и спорт </t>
  </si>
  <si>
    <t>Городские средства</t>
  </si>
  <si>
    <t>Областные средства</t>
  </si>
  <si>
    <t>Доплаты председателям общественных организаций</t>
  </si>
  <si>
    <t>0920330</t>
  </si>
  <si>
    <t>0920320</t>
  </si>
  <si>
    <t>Мероприятия по организации оздоровительной кампании детей</t>
  </si>
  <si>
    <t>4320100</t>
  </si>
  <si>
    <t>5200900</t>
  </si>
  <si>
    <t>Ежемесячное денежное вознаграждение за классное руководство</t>
  </si>
  <si>
    <t>5100310</t>
  </si>
  <si>
    <t>Общеэкономические вопросы</t>
  </si>
  <si>
    <t>5053701</t>
  </si>
  <si>
    <t>Дорожное хозяйство</t>
  </si>
  <si>
    <t xml:space="preserve">Охрана семьи и детства </t>
  </si>
  <si>
    <t>Доплаты председателям уличных комитетов</t>
  </si>
  <si>
    <t>0920340</t>
  </si>
  <si>
    <t>Охрана семьи и детства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</si>
  <si>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</si>
  <si>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</si>
  <si>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</si>
  <si>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</si>
  <si>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функций казенными учреждениями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</si>
  <si>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</si>
  <si>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Общегосударственные вопросы</t>
  </si>
  <si>
    <t xml:space="preserve">КОНТРОЛЬНО-СЧЕТНАЯ ПАЛАТА ГОРОДА ЛИВНЫ ОРЛОВСКОЙ ОБЛАСТИ </t>
  </si>
  <si>
    <t>900</t>
  </si>
  <si>
    <t>611</t>
  </si>
  <si>
    <t>612</t>
  </si>
  <si>
    <t>Субсидии бюджетным учреждениям на иные цели</t>
  </si>
  <si>
    <t>621</t>
  </si>
  <si>
    <t>6740000</t>
  </si>
  <si>
    <t>Содержание ребенка в семье опекуна и приемной семье, а также вознаграждение, причитающееся приемному родителю</t>
  </si>
  <si>
    <t>6730300</t>
  </si>
  <si>
    <t>6730202</t>
  </si>
  <si>
    <t>6730203</t>
  </si>
  <si>
    <t>7950009</t>
  </si>
  <si>
    <t>4359900</t>
  </si>
  <si>
    <t>756</t>
  </si>
  <si>
    <t xml:space="preserve">Распределение бюджетных ассигнований по разделам и подразделам 
 классификации расходов бюджета города Ливны на 2013 год
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</si>
  <si>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2013 год</t>
  </si>
  <si>
    <t>0920350</t>
  </si>
  <si>
    <t>Прочие расходы органов местного самоуправления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</si>
  <si>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</si>
  <si>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 xml:space="preserve"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</t>
  </si>
  <si>
    <t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</t>
  </si>
  <si>
    <t>6730400</t>
  </si>
  <si>
    <t>7950008</t>
  </si>
  <si>
    <t>Капитальный ремонт  муниципального жилищного фонда</t>
  </si>
  <si>
    <t xml:space="preserve">Муниципальная поддержка в сфере культуры и кинематографии </t>
  </si>
  <si>
    <t>Оказание помощи малообеспеченным слоям населения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</si>
  <si>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</t>
  </si>
  <si>
    <t>7950001</t>
  </si>
  <si>
    <t>3450110</t>
  </si>
  <si>
    <t>1008831</t>
  </si>
  <si>
    <t>7950006</t>
  </si>
  <si>
    <t>0900210</t>
  </si>
  <si>
    <t>3150208</t>
  </si>
  <si>
    <t>3150209</t>
  </si>
  <si>
    <t>7950002</t>
  </si>
  <si>
    <t>7950007</t>
  </si>
  <si>
    <t>Городские целевые программы</t>
  </si>
  <si>
    <t>1008821</t>
  </si>
  <si>
    <t>Другие вопросы в области  физической культуры  и спорта</t>
  </si>
  <si>
    <t>Капитальный ремонт муниципального жилищного фонда</t>
  </si>
  <si>
    <t xml:space="preserve"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 </t>
  </si>
  <si>
    <t>Выполнение полномочий в сфере опеки и попечительства</t>
  </si>
  <si>
    <t>Другие вопросы в области физической культуры и спорта</t>
  </si>
  <si>
    <t>0920360</t>
  </si>
  <si>
    <t>Приобретение квартир в муниципальную собственность</t>
  </si>
  <si>
    <t>Возмещение расходов бюджетов  муниципальных образований на обеспечение питанием учащихся муниципальных общеобразовательных учреждений</t>
  </si>
  <si>
    <t>Реализация Закона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</si>
  <si>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 xml:space="preserve">Возмещение расходов бюджетов  муниципальных образований на обеспечение питанием учащихся муниципальных общеобразовательных учреждений </t>
  </si>
  <si>
    <t>Долгосрочная городская целевая программа «Обеспечение жильем молодых семей на 2011-2015 годы»</t>
  </si>
  <si>
    <t>Долгосрочная городская целевая программа "Развитие дошкольного образования в городе Ливны на 2012-2015 годы"</t>
  </si>
  <si>
    <t>Городская целевая программа "Культура и искусство города Ливны на 2011-2015 годы"</t>
  </si>
  <si>
    <t>Долгосрочная городская целевая программа "Нравственное и патриотическое воспитание граждан города Ливны на 2011-2015 годы"</t>
  </si>
  <si>
    <t>Долгосрочная городская целевая программа "Профилактика наркомании, алкоголизма и табакокурения в городе Ливны Орловской области на 2012-2014 годы"</t>
  </si>
  <si>
    <t>Муниципальная целевая долгосрочная программа "Развитие архивного дела в городе Ливны Орловской области на 2013-2015 годы"</t>
  </si>
  <si>
    <t>Программа содействия занятости молодежи г. Ливны на 2013-2015г.г</t>
  </si>
  <si>
    <t>Муниципальная программа "Ремонт дворовых территорий многоквартирных домов и проездов к дворовым территориям многоквартирных домов в городе Ливны на 2013-2015 годы"</t>
  </si>
  <si>
    <t>Долгосрочная городская целевая программа "Молодежь города Ливны на 2011-2015 годы"</t>
  </si>
  <si>
    <t xml:space="preserve">Долгосрочная городская целевая программа  "Развитие физической культуры и спорта в городе Ливны Орловской области на 2013-2016 годы" </t>
  </si>
  <si>
    <t>Ведомственная структура расходов  бюджета города Ливны на 2013 год</t>
  </si>
  <si>
    <t>Долгосрочная городская целевая программа "Развитие физической культуры и спорта в городе Ливны Орловской области на 2013-2016 годы"</t>
  </si>
  <si>
    <t>Муниципальная целевая программа "Развитие архивного дела в городе Ливны Орловской области на 2013-2015 годы"</t>
  </si>
  <si>
    <t>Долгосрочная муниципальная целевая программа "Развитие и поддержка малого и среднего предпринимательства в городе Ливны Орловской области на 2013-2015 годы"</t>
  </si>
  <si>
    <t>Обеспечение бесплатного проезда на городском, пригородном (в сельской местности -на внутрирайонном) транспорте(кроме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</si>
  <si>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Программа содействия занятости молодежи г. Ливны на 2013-2015 г.г.</t>
  </si>
  <si>
    <t>Муниципальная программа "Обеспечение безопасности дорожного движения на территории города Ливны Орловской области на 2013-2015 годы"</t>
  </si>
  <si>
    <t>Муниципальная программа "Ремонт улично-дорожной сети города Ливны на 2013-2015 годы"</t>
  </si>
  <si>
    <t>Группы хозяйственного обслуживания</t>
  </si>
  <si>
    <t>Функционирование представительного органа местного самоуправления</t>
  </si>
  <si>
    <t>Резервный фонд администрации</t>
  </si>
  <si>
    <t>Детские дошкольные учреждения</t>
  </si>
  <si>
    <t>5059901</t>
  </si>
  <si>
    <t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</t>
  </si>
  <si>
    <t>Выплата персональных надбавок местного значения лицам, имеющим особые заслуги перед городом</t>
  </si>
  <si>
    <t>5059902</t>
  </si>
  <si>
    <t>Долгосрочная городская целевая программа "Обеспечение жильем молодых семей на 2011-2015 годы"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</si>
  <si>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</si>
  <si>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</si>
  <si>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</si>
  <si>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</si>
  <si>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>Председатель Ливенского городского Совета народных депутатов</t>
  </si>
  <si>
    <t>Обеспечение деятельности финансовых, налоговых органов и органов финансового надзора</t>
  </si>
  <si>
    <t>Доплаты к пенсиям выборным лицам, пенсии за выслугу лет</t>
  </si>
  <si>
    <t>7950003</t>
  </si>
  <si>
    <t xml:space="preserve">Уточнен-ный бюджет </t>
  </si>
  <si>
    <t xml:space="preserve">Раз-дел </t>
  </si>
  <si>
    <t xml:space="preserve">Под-раз-дел </t>
  </si>
  <si>
    <t>Уточнен-ный план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</si>
  <si>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</si>
  <si>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</si>
  <si>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3400301</t>
  </si>
  <si>
    <t>3150200</t>
  </si>
  <si>
    <t>1008830</t>
  </si>
  <si>
    <t>Субсидии бюджетным учреждениямна иные цели</t>
  </si>
  <si>
    <t>0700400</t>
  </si>
  <si>
    <t>Резервные фонды исполнительных органов государственной власти субъектов РФ</t>
  </si>
  <si>
    <t>Субвенция на финансовое обеспечение образовательного процесса-компенсация на приобретение методической литературы</t>
  </si>
  <si>
    <t>1008800</t>
  </si>
  <si>
    <t>3150000</t>
  </si>
  <si>
    <t>Поправ-ки</t>
  </si>
  <si>
    <t>5053401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</si>
  <si>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</si>
  <si>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5224701</t>
  </si>
  <si>
    <t>5224710</t>
  </si>
  <si>
    <t>5220000</t>
  </si>
  <si>
    <t>6600000</t>
  </si>
  <si>
    <t>Закон Орловской области от 26 января 2007 года №655-ОЗ "О наказах избирателей депутатам Орловского областного Совета народных депутатов"</t>
  </si>
  <si>
    <t>5223200</t>
  </si>
  <si>
    <t>Долгосрочная областная целевая программа "Развитие отрасли культуры в Орловской области на 2011-2015 годы"</t>
  </si>
  <si>
    <t>4362100</t>
  </si>
  <si>
    <t>Модернизация региональных систем общего образования</t>
  </si>
  <si>
    <t>4362109</t>
  </si>
  <si>
    <t>0920370</t>
  </si>
  <si>
    <t>Выполнение решений судебных органов</t>
  </si>
  <si>
    <t>0920380</t>
  </si>
  <si>
    <t>Изготовление схемы теплоснабжения</t>
  </si>
  <si>
    <t>1008820</t>
  </si>
  <si>
    <t>Подпрограмма "Обеспечение жильем молодых семей"</t>
  </si>
  <si>
    <t>Федеральная целевая программа "Жилище" на 2011-2015 годы</t>
  </si>
  <si>
    <t xml:space="preserve">Благоустройство </t>
  </si>
  <si>
    <t>5520000</t>
  </si>
  <si>
    <t>5524701</t>
  </si>
  <si>
    <t>5524710</t>
  </si>
  <si>
    <t>5053402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</si>
  <si>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</si>
  <si>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Средства массовой информации</t>
  </si>
  <si>
    <t>Телевидение и радиовещание</t>
  </si>
  <si>
    <t>4530100</t>
  </si>
  <si>
    <t>Субсидии телерадиокомпаниям и телерадиоорганизациям</t>
  </si>
  <si>
    <t>Строительство объектов дорожной инфраструктуры городских округов</t>
  </si>
  <si>
    <t>Строительство объектов дорожной инфраструктуры</t>
  </si>
  <si>
    <t>0980101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</si>
  <si>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</si>
  <si>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0980201</t>
  </si>
  <si>
    <t>Обеспечение мероприятий по капитальному ремонту многоквартирных домов за счет средств бюджетов</t>
  </si>
  <si>
    <t>0980301</t>
  </si>
  <si>
    <t>0980000</t>
  </si>
  <si>
    <t>0980102</t>
  </si>
  <si>
    <t>0980202</t>
  </si>
  <si>
    <t>0980302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</si>
  <si>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</si>
  <si>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</si>
  <si>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 городского бюджета</t>
  </si>
  <si>
    <t xml:space="preserve">Обеспечение мероприятий по капитальному ремонту многоквартирных домов за счет средств городского бюджета </t>
  </si>
  <si>
    <t>4362701</t>
  </si>
  <si>
    <t>Модернизация региональных систем дошкольного образования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</si>
  <si>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</si>
  <si>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Прочие расходы </t>
  </si>
  <si>
    <t>Обеспечение мероприятий по капитальному ремонту многоквартирных домов за счет средств городского бюджета</t>
  </si>
  <si>
    <t xml:space="preserve">Обеспечение деятельности финансовых, налоговых органов и органов финансового надзора  </t>
  </si>
  <si>
    <t>4362700</t>
  </si>
  <si>
    <t>Судебная система</t>
  </si>
  <si>
    <t>0014000</t>
  </si>
  <si>
    <t>Составление списков кандидатов в присяжные заседатели федеральных судов</t>
  </si>
  <si>
    <t>622</t>
  </si>
  <si>
    <t>Субсидии автономным учреждениям на иные цели</t>
  </si>
  <si>
    <t>4400200</t>
  </si>
  <si>
    <t>Комплектование книжных фондов библиотек муниципальных образований</t>
  </si>
  <si>
    <t>5052105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</si>
  <si>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в соответствии с судебными решениями</t>
  </si>
  <si>
    <t>5205200</t>
  </si>
  <si>
    <t>Доведение средней заработной платы педагогических работников, реализующих программу дошкольного образования, до средней заработной платы в общем образовании Орловской области</t>
  </si>
  <si>
    <t>4362000</t>
  </si>
  <si>
    <t>Финансовое обеспечение образовательного процесса - оплата труда с начислениями</t>
  </si>
  <si>
    <t>Финансовое обеспечение образовательного процесса - учебные расходы</t>
  </si>
  <si>
    <t>Финансовое обеспечение образовательного процесса-компенсация на приобретение методической литературы</t>
  </si>
  <si>
    <t>Приложение 3                                                          к решению Ливенского городского Совета народных депутатов                                                  от 26 декабря 2013г. №30/249-ГС                                    "Приложение 8                                                        к решению Ливенского городского         Совета народных депутатов                             от 5 декабря 2012 г. № 18/109-ГС</t>
  </si>
  <si>
    <t>Приложение 4                                                       к решению Ливенского городского Совета народных депутатов                                        от 26 декабря 2013 г.№30/249-ГС  "Приложение 9                                                к решению Ливенского городского Совета народных депутатов                                       от 5 декабря 2012г. № 18/109-ГС</t>
  </si>
  <si>
    <t>Приложение 5 к решению Ливенского городского Совета народных депутатов                                                             от 26 декабря 2013г. №30/249-ГС                                                                                     "Приложение 12 к решению Ливенского городского Совета народных депутатов                                                                           от 5 декабря 2012 г. №18/109-ГС</t>
  </si>
  <si>
    <t>Наказы избирателей депутатам Ливенского городского Совета народных депутатов</t>
  </si>
  <si>
    <t>5205300</t>
  </si>
  <si>
    <t>Повышение заработной платы работникам муниципальных учреждений культуры</t>
  </si>
  <si>
    <t xml:space="preserve">Наказы избирателей депутатам Ливенского городского Совета народных депутатов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</si>
</sst>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68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4" fillId="0" borderId="11" xfId="0" applyFont="1" applyFill="1" applyBorder="1" applyAlignment="1">
      <alignment horizontal="justify"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168" fontId="14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68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/>
    </xf>
    <xf numFmtId="0" fontId="4" fillId="0" borderId="16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distributed" wrapText="1"/>
    </xf>
    <xf numFmtId="0" fontId="14" fillId="0" borderId="11" xfId="0" applyFont="1" applyFill="1" applyBorder="1" applyAlignment="1">
      <alignment wrapText="1"/>
    </xf>
    <xf numFmtId="168" fontId="1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left" vertical="justify" wrapText="1"/>
    </xf>
    <xf numFmtId="168" fontId="10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justify" wrapText="1"/>
    </xf>
    <xf numFmtId="168" fontId="5" fillId="24" borderId="13" xfId="0" applyNumberFormat="1" applyFont="1" applyFill="1" applyBorder="1" applyAlignment="1">
      <alignment horizontal="center" vertical="center" wrapText="1"/>
    </xf>
    <xf numFmtId="168" fontId="5" fillId="24" borderId="11" xfId="0" applyNumberFormat="1" applyFont="1" applyFill="1" applyBorder="1" applyAlignment="1">
      <alignment horizontal="center" vertical="center" wrapText="1"/>
    </xf>
    <xf numFmtId="168" fontId="4" fillId="24" borderId="11" xfId="0" applyNumberFormat="1" applyFont="1" applyFill="1" applyBorder="1" applyAlignment="1">
      <alignment horizontal="center" vertical="center" wrapText="1"/>
    </xf>
    <xf numFmtId="168" fontId="14" fillId="24" borderId="11" xfId="0" applyNumberFormat="1" applyFont="1" applyFill="1" applyBorder="1" applyAlignment="1">
      <alignment horizontal="center" vertical="center" wrapText="1"/>
    </xf>
    <xf numFmtId="168" fontId="14" fillId="24" borderId="11" xfId="0" applyNumberFormat="1" applyFont="1" applyFill="1" applyBorder="1" applyAlignment="1">
      <alignment horizontal="center" vertical="center"/>
    </xf>
    <xf numFmtId="168" fontId="4" fillId="24" borderId="11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justify" wrapText="1"/>
    </xf>
    <xf numFmtId="0" fontId="14" fillId="0" borderId="13" xfId="0" applyFont="1" applyFill="1" applyBorder="1" applyAlignment="1">
      <alignment wrapText="1"/>
    </xf>
    <xf numFmtId="168" fontId="24" fillId="0" borderId="0" xfId="0" applyNumberFormat="1" applyFont="1" applyBorder="1" applyAlignment="1">
      <alignment horizontal="center" vertical="center"/>
    </xf>
    <xf numFmtId="168" fontId="25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168" fontId="14" fillId="0" borderId="13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/>
    </xf>
    <xf numFmtId="168" fontId="45" fillId="0" borderId="0" xfId="0" applyNumberFormat="1" applyFont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8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 vertical="center" wrapText="1"/>
    </xf>
    <xf numFmtId="168" fontId="14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/>
    </xf>
    <xf numFmtId="168" fontId="1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wrapText="1"/>
    </xf>
    <xf numFmtId="16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168" fontId="1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justify"/>
    </xf>
    <xf numFmtId="49" fontId="14" fillId="0" borderId="11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168" fontId="5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left" wrapText="1"/>
    </xf>
    <xf numFmtId="168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left" vertical="justify" wrapText="1"/>
    </xf>
    <xf numFmtId="168" fontId="1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49" fontId="46" fillId="0" borderId="11" xfId="0" applyNumberFormat="1" applyFont="1" applyBorder="1" applyAlignment="1">
      <alignment horizontal="left" vertical="justify"/>
    </xf>
    <xf numFmtId="49" fontId="4" fillId="0" borderId="11" xfId="0" applyNumberFormat="1" applyFont="1" applyFill="1" applyBorder="1" applyAlignment="1">
      <alignment horizontal="left" vertical="justify"/>
    </xf>
    <xf numFmtId="49" fontId="4" fillId="0" borderId="11" xfId="0" applyNumberFormat="1" applyFont="1" applyBorder="1" applyAlignment="1">
      <alignment horizontal="left" vertical="justify" wrapText="1"/>
    </xf>
    <xf numFmtId="168" fontId="4" fillId="0" borderId="11" xfId="0" applyNumberFormat="1" applyFont="1" applyBorder="1" applyAlignment="1">
      <alignment horizontal="center" wrapText="1"/>
    </xf>
    <xf numFmtId="49" fontId="46" fillId="0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Border="1" applyAlignment="1">
      <alignment horizontal="left" vertical="justify" wrapText="1"/>
    </xf>
    <xf numFmtId="168" fontId="3" fillId="0" borderId="0" xfId="0" applyNumberFormat="1" applyFont="1" applyAlignment="1">
      <alignment/>
    </xf>
    <xf numFmtId="49" fontId="4" fillId="0" borderId="11" xfId="0" applyNumberFormat="1" applyFont="1" applyFill="1" applyBorder="1" applyAlignment="1">
      <alignment vertical="justify" wrapText="1"/>
    </xf>
    <xf numFmtId="172" fontId="5" fillId="24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justify" wrapText="1"/>
    </xf>
    <xf numFmtId="0" fontId="5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/>
    </xf>
    <xf numFmtId="168" fontId="5" fillId="24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top" wrapText="1"/>
    </xf>
    <xf numFmtId="168" fontId="6" fillId="0" borderId="0" xfId="0" applyNumberFormat="1" applyFont="1" applyFill="1" applyAlignment="1">
      <alignment horizontal="center"/>
    </xf>
    <xf numFmtId="168" fontId="9" fillId="0" borderId="12" xfId="0" applyNumberFormat="1" applyFont="1" applyBorder="1" applyAlignment="1">
      <alignment horizontal="center" vertical="top" wrapText="1"/>
    </xf>
    <xf numFmtId="168" fontId="9" fillId="0" borderId="15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justify"/>
    </xf>
    <xf numFmtId="168" fontId="4" fillId="0" borderId="0" xfId="0" applyNumberFormat="1" applyFont="1" applyAlignment="1">
      <alignment horizontal="left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4" fillId="0" borderId="0" xfId="0" applyNumberFormat="1" applyFont="1" applyAlignment="1">
      <alignment horizontal="left" vertical="justify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justify"/>
    </xf>
    <xf numFmtId="0" fontId="10" fillId="0" borderId="0" xfId="0" applyFont="1" applyAlignment="1">
      <alignment vertical="justify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view="pageBreakPreview" zoomScaleNormal="60" zoomScaleSheetLayoutView="100" zoomScalePageLayoutView="0" workbookViewId="0" topLeftCell="B10">
      <selection activeCell="F28" sqref="F28"/>
    </sheetView>
  </sheetViews>
  <sheetFormatPr defaultColWidth="9.00390625" defaultRowHeight="12.75"/>
  <cols>
    <col min="1" max="1" width="1.12109375" style="3" hidden="1" customWidth="1"/>
    <col min="2" max="2" width="54.625" style="3" customWidth="1"/>
    <col min="3" max="3" width="5.75390625" style="4" customWidth="1"/>
    <col min="4" max="4" width="5.375" style="4" customWidth="1"/>
    <col min="5" max="5" width="10.25390625" style="14" customWidth="1"/>
    <col min="6" max="6" width="9.625" style="14" customWidth="1"/>
    <col min="7" max="7" width="9.875" style="14" customWidth="1"/>
    <col min="8" max="8" width="10.875" style="3" bestFit="1" customWidth="1"/>
    <col min="9" max="16384" width="9.125" style="3" customWidth="1"/>
  </cols>
  <sheetData>
    <row r="1" spans="3:8" ht="126" customHeight="1">
      <c r="C1" s="220" t="s">
        <v>343</v>
      </c>
      <c r="D1" s="220"/>
      <c r="E1" s="220"/>
      <c r="F1" s="220"/>
      <c r="G1" s="220"/>
      <c r="H1" s="55"/>
    </row>
    <row r="2" spans="2:7" ht="34.5" customHeight="1">
      <c r="B2" s="221" t="s">
        <v>192</v>
      </c>
      <c r="C2" s="221"/>
      <c r="D2" s="221"/>
      <c r="E2" s="221"/>
      <c r="F2" s="221"/>
      <c r="G2" s="221"/>
    </row>
    <row r="3" spans="5:9" ht="12.75" customHeight="1">
      <c r="E3" s="229" t="s">
        <v>43</v>
      </c>
      <c r="F3" s="229"/>
      <c r="G3" s="229"/>
      <c r="H3" s="222"/>
      <c r="I3" s="222"/>
    </row>
    <row r="4" spans="2:7" ht="15">
      <c r="B4" s="223" t="s">
        <v>0</v>
      </c>
      <c r="C4" s="225" t="s">
        <v>262</v>
      </c>
      <c r="D4" s="225" t="s">
        <v>263</v>
      </c>
      <c r="E4" s="227" t="s">
        <v>44</v>
      </c>
      <c r="F4" s="217" t="s">
        <v>124</v>
      </c>
      <c r="G4" s="217" t="s">
        <v>261</v>
      </c>
    </row>
    <row r="5" spans="2:7" ht="31.5" customHeight="1">
      <c r="B5" s="224"/>
      <c r="C5" s="226"/>
      <c r="D5" s="226"/>
      <c r="E5" s="228"/>
      <c r="F5" s="218"/>
      <c r="G5" s="218"/>
    </row>
    <row r="6" spans="2:8" s="5" customFormat="1" ht="15.75">
      <c r="B6" s="210" t="s">
        <v>177</v>
      </c>
      <c r="C6" s="203" t="s">
        <v>20</v>
      </c>
      <c r="D6" s="203"/>
      <c r="E6" s="204">
        <f>SUM(E7:E13)</f>
        <v>57901.700000000004</v>
      </c>
      <c r="F6" s="155">
        <f>SUM(F7:F13)</f>
        <v>2063.300000000001</v>
      </c>
      <c r="G6" s="155">
        <f>SUM(G7:G13)</f>
        <v>59965</v>
      </c>
      <c r="H6" s="9"/>
    </row>
    <row r="7" spans="2:8" ht="16.5" customHeight="1">
      <c r="B7" s="211" t="s">
        <v>253</v>
      </c>
      <c r="C7" s="205" t="s">
        <v>20</v>
      </c>
      <c r="D7" s="205" t="s">
        <v>26</v>
      </c>
      <c r="E7" s="206">
        <v>1186.6</v>
      </c>
      <c r="F7" s="151">
        <v>239.9</v>
      </c>
      <c r="G7" s="151">
        <f aca="true" t="shared" si="0" ref="G7:G13">E7+F7</f>
        <v>1426.5</v>
      </c>
      <c r="H7" s="10"/>
    </row>
    <row r="8" spans="2:7" ht="15.75">
      <c r="B8" s="212" t="s">
        <v>254</v>
      </c>
      <c r="C8" s="205" t="s">
        <v>20</v>
      </c>
      <c r="D8" s="205" t="s">
        <v>21</v>
      </c>
      <c r="E8" s="206">
        <v>2115.8</v>
      </c>
      <c r="F8" s="151">
        <v>346.1</v>
      </c>
      <c r="G8" s="151">
        <f t="shared" si="0"/>
        <v>2461.9</v>
      </c>
    </row>
    <row r="9" spans="2:7" ht="17.25" customHeight="1">
      <c r="B9" s="211" t="s">
        <v>3</v>
      </c>
      <c r="C9" s="205" t="s">
        <v>20</v>
      </c>
      <c r="D9" s="205" t="s">
        <v>23</v>
      </c>
      <c r="E9" s="206">
        <v>27916.7</v>
      </c>
      <c r="F9" s="151">
        <v>6433.1</v>
      </c>
      <c r="G9" s="151">
        <f t="shared" si="0"/>
        <v>34349.8</v>
      </c>
    </row>
    <row r="10" spans="2:7" ht="15.75" customHeight="1">
      <c r="B10" s="211" t="s">
        <v>328</v>
      </c>
      <c r="C10" s="205" t="s">
        <v>20</v>
      </c>
      <c r="D10" s="205" t="s">
        <v>25</v>
      </c>
      <c r="E10" s="206">
        <v>0</v>
      </c>
      <c r="F10" s="151">
        <v>10.7</v>
      </c>
      <c r="G10" s="151">
        <f>E10+F10</f>
        <v>10.7</v>
      </c>
    </row>
    <row r="11" spans="2:7" ht="31.5" customHeight="1">
      <c r="B11" s="211" t="s">
        <v>326</v>
      </c>
      <c r="C11" s="205" t="s">
        <v>20</v>
      </c>
      <c r="D11" s="205" t="s">
        <v>28</v>
      </c>
      <c r="E11" s="206">
        <v>5552.5</v>
      </c>
      <c r="F11" s="151">
        <v>1199.4</v>
      </c>
      <c r="G11" s="151">
        <f t="shared" si="0"/>
        <v>6751.9</v>
      </c>
    </row>
    <row r="12" spans="2:7" ht="15.75">
      <c r="B12" s="211" t="s">
        <v>4</v>
      </c>
      <c r="C12" s="205" t="s">
        <v>20</v>
      </c>
      <c r="D12" s="205" t="s">
        <v>54</v>
      </c>
      <c r="E12" s="206">
        <v>486</v>
      </c>
      <c r="F12" s="151">
        <v>-3</v>
      </c>
      <c r="G12" s="151">
        <f t="shared" si="0"/>
        <v>483</v>
      </c>
    </row>
    <row r="13" spans="2:7" ht="15.75" customHeight="1">
      <c r="B13" s="211" t="s">
        <v>5</v>
      </c>
      <c r="C13" s="205" t="s">
        <v>20</v>
      </c>
      <c r="D13" s="205" t="s">
        <v>129</v>
      </c>
      <c r="E13" s="206">
        <v>20644.1</v>
      </c>
      <c r="F13" s="151">
        <v>-6162.9</v>
      </c>
      <c r="G13" s="151">
        <f t="shared" si="0"/>
        <v>14481.199999999999</v>
      </c>
    </row>
    <row r="14" spans="2:147" s="5" customFormat="1" ht="15.75" customHeight="1">
      <c r="B14" s="210" t="s">
        <v>6</v>
      </c>
      <c r="C14" s="203" t="s">
        <v>23</v>
      </c>
      <c r="D14" s="203"/>
      <c r="E14" s="204">
        <f>SUM(E15:E17)</f>
        <v>62795.700000000004</v>
      </c>
      <c r="F14" s="155">
        <f>SUM(F15:F17)</f>
        <v>-3613.9</v>
      </c>
      <c r="G14" s="155">
        <f>SUM(G15:G17)</f>
        <v>59181.8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</row>
    <row r="15" spans="2:147" s="5" customFormat="1" ht="15.75" customHeight="1">
      <c r="B15" s="211" t="s">
        <v>164</v>
      </c>
      <c r="C15" s="205" t="s">
        <v>23</v>
      </c>
      <c r="D15" s="205" t="s">
        <v>20</v>
      </c>
      <c r="E15" s="206">
        <v>200</v>
      </c>
      <c r="F15" s="151"/>
      <c r="G15" s="151">
        <f>E15+F15</f>
        <v>200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  <row r="16" spans="2:147" s="5" customFormat="1" ht="15.75" customHeight="1">
      <c r="B16" s="211" t="s">
        <v>166</v>
      </c>
      <c r="C16" s="205" t="s">
        <v>23</v>
      </c>
      <c r="D16" s="205" t="s">
        <v>22</v>
      </c>
      <c r="E16" s="206">
        <v>61391.9</v>
      </c>
      <c r="F16" s="151">
        <v>-2522.5</v>
      </c>
      <c r="G16" s="151">
        <f>E16+F16</f>
        <v>58869.4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</row>
    <row r="17" spans="1:147" s="8" customFormat="1" ht="15.75">
      <c r="A17" s="7"/>
      <c r="B17" s="211" t="s">
        <v>55</v>
      </c>
      <c r="C17" s="205" t="s">
        <v>23</v>
      </c>
      <c r="D17" s="205" t="s">
        <v>46</v>
      </c>
      <c r="E17" s="206">
        <v>1203.8</v>
      </c>
      <c r="F17" s="151">
        <v>-1091.4</v>
      </c>
      <c r="G17" s="151">
        <f>E17+F17</f>
        <v>112.39999999999986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</row>
    <row r="18" spans="2:147" s="5" customFormat="1" ht="15" customHeight="1">
      <c r="B18" s="210" t="s">
        <v>7</v>
      </c>
      <c r="C18" s="203" t="s">
        <v>25</v>
      </c>
      <c r="D18" s="203"/>
      <c r="E18" s="204">
        <f>SUM(E19:E22)</f>
        <v>84126.20000000001</v>
      </c>
      <c r="F18" s="155">
        <f>SUM(F19:F22)</f>
        <v>-7792.2</v>
      </c>
      <c r="G18" s="155">
        <f>SUM(G19:G22)</f>
        <v>76333.99999999999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</row>
    <row r="19" spans="2:147" ht="15.75">
      <c r="B19" s="211" t="s">
        <v>8</v>
      </c>
      <c r="C19" s="205" t="s">
        <v>25</v>
      </c>
      <c r="D19" s="205" t="s">
        <v>20</v>
      </c>
      <c r="E19" s="206">
        <v>43531.5</v>
      </c>
      <c r="F19" s="151">
        <v>-2974.3</v>
      </c>
      <c r="G19" s="151">
        <f>E19+F19</f>
        <v>40557.2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2:147" ht="15.75">
      <c r="B20" s="211" t="s">
        <v>9</v>
      </c>
      <c r="C20" s="205" t="s">
        <v>25</v>
      </c>
      <c r="D20" s="205" t="s">
        <v>26</v>
      </c>
      <c r="E20" s="206">
        <v>2050</v>
      </c>
      <c r="F20" s="151">
        <v>-673</v>
      </c>
      <c r="G20" s="151">
        <f>E20+F20</f>
        <v>1377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2:147" ht="15.75">
      <c r="B21" s="211" t="s">
        <v>49</v>
      </c>
      <c r="C21" s="205" t="s">
        <v>25</v>
      </c>
      <c r="D21" s="205" t="s">
        <v>21</v>
      </c>
      <c r="E21" s="206">
        <v>38235.1</v>
      </c>
      <c r="F21" s="151">
        <v>-4128.5</v>
      </c>
      <c r="G21" s="151">
        <f>E21+F21</f>
        <v>34106.6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2:147" ht="30" customHeight="1">
      <c r="B22" s="211" t="s">
        <v>151</v>
      </c>
      <c r="C22" s="205" t="s">
        <v>25</v>
      </c>
      <c r="D22" s="205" t="s">
        <v>25</v>
      </c>
      <c r="E22" s="206">
        <v>309.6</v>
      </c>
      <c r="F22" s="151">
        <v>-16.4</v>
      </c>
      <c r="G22" s="151">
        <f>E22+F22</f>
        <v>293.20000000000005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</row>
    <row r="23" spans="2:7" s="5" customFormat="1" ht="15.75">
      <c r="B23" s="210" t="s">
        <v>10</v>
      </c>
      <c r="C23" s="203" t="s">
        <v>27</v>
      </c>
      <c r="D23" s="203"/>
      <c r="E23" s="204">
        <f>SUM(E24:E27)</f>
        <v>512463.80000000005</v>
      </c>
      <c r="F23" s="155">
        <f>SUM(F24:F27)</f>
        <v>114653.2</v>
      </c>
      <c r="G23" s="155">
        <f>SUM(G24:G27)</f>
        <v>627117</v>
      </c>
    </row>
    <row r="24" spans="2:7" ht="14.25" customHeight="1">
      <c r="B24" s="211" t="s">
        <v>11</v>
      </c>
      <c r="C24" s="205" t="s">
        <v>27</v>
      </c>
      <c r="D24" s="205" t="s">
        <v>20</v>
      </c>
      <c r="E24" s="206">
        <v>126844.6</v>
      </c>
      <c r="F24" s="151">
        <v>108385</v>
      </c>
      <c r="G24" s="151">
        <f>E24+F24</f>
        <v>235229.6</v>
      </c>
    </row>
    <row r="25" spans="2:7" ht="15.75">
      <c r="B25" s="211" t="s">
        <v>12</v>
      </c>
      <c r="C25" s="205" t="s">
        <v>27</v>
      </c>
      <c r="D25" s="205" t="s">
        <v>26</v>
      </c>
      <c r="E25" s="206">
        <v>309392.2</v>
      </c>
      <c r="F25" s="151">
        <v>11716.6</v>
      </c>
      <c r="G25" s="151">
        <f>E25+F25</f>
        <v>321108.8</v>
      </c>
    </row>
    <row r="26" spans="2:7" ht="16.5" customHeight="1">
      <c r="B26" s="211" t="s">
        <v>13</v>
      </c>
      <c r="C26" s="205" t="s">
        <v>27</v>
      </c>
      <c r="D26" s="205" t="s">
        <v>27</v>
      </c>
      <c r="E26" s="206">
        <v>3105.3</v>
      </c>
      <c r="F26" s="151">
        <v>-412.6</v>
      </c>
      <c r="G26" s="151">
        <f>E26+F26</f>
        <v>2692.7000000000003</v>
      </c>
    </row>
    <row r="27" spans="2:7" ht="16.5" customHeight="1">
      <c r="B27" s="211" t="s">
        <v>14</v>
      </c>
      <c r="C27" s="205" t="s">
        <v>27</v>
      </c>
      <c r="D27" s="205" t="s">
        <v>22</v>
      </c>
      <c r="E27" s="206">
        <v>73121.7</v>
      </c>
      <c r="F27" s="151">
        <v>-5035.8</v>
      </c>
      <c r="G27" s="151">
        <f>E27+F27</f>
        <v>68085.9</v>
      </c>
    </row>
    <row r="28" spans="2:7" s="5" customFormat="1" ht="18" customHeight="1">
      <c r="B28" s="210" t="s">
        <v>145</v>
      </c>
      <c r="C28" s="203" t="s">
        <v>24</v>
      </c>
      <c r="D28" s="203"/>
      <c r="E28" s="204">
        <f>SUM(E29:E30)</f>
        <v>23803.1</v>
      </c>
      <c r="F28" s="155">
        <f>SUM(F29:F30)</f>
        <v>213.2</v>
      </c>
      <c r="G28" s="155">
        <f>SUM(G29:G30)</f>
        <v>24016.3</v>
      </c>
    </row>
    <row r="29" spans="2:7" ht="13.5" customHeight="1">
      <c r="B29" s="211" t="s">
        <v>15</v>
      </c>
      <c r="C29" s="205" t="s">
        <v>24</v>
      </c>
      <c r="D29" s="205" t="s">
        <v>20</v>
      </c>
      <c r="E29" s="206">
        <v>22664.6</v>
      </c>
      <c r="F29" s="151">
        <v>-12.5</v>
      </c>
      <c r="G29" s="151">
        <f>E29+F29</f>
        <v>22652.1</v>
      </c>
    </row>
    <row r="30" spans="2:7" ht="15" customHeight="1">
      <c r="B30" s="211" t="s">
        <v>146</v>
      </c>
      <c r="C30" s="205" t="s">
        <v>24</v>
      </c>
      <c r="D30" s="205" t="s">
        <v>23</v>
      </c>
      <c r="E30" s="206">
        <v>1138.5</v>
      </c>
      <c r="F30" s="151">
        <v>225.7</v>
      </c>
      <c r="G30" s="151">
        <f>E30+F30</f>
        <v>1364.2</v>
      </c>
    </row>
    <row r="31" spans="2:7" s="5" customFormat="1" ht="15.75">
      <c r="B31" s="210" t="s">
        <v>16</v>
      </c>
      <c r="C31" s="203">
        <v>10</v>
      </c>
      <c r="D31" s="203"/>
      <c r="E31" s="204">
        <f>SUM(E32:E35)</f>
        <v>33451.9</v>
      </c>
      <c r="F31" s="155">
        <f>SUM(F32:F35)</f>
        <v>9660.5</v>
      </c>
      <c r="G31" s="155">
        <f>SUM(G32:G35)</f>
        <v>43112.4</v>
      </c>
    </row>
    <row r="32" spans="2:7" ht="13.5" customHeight="1">
      <c r="B32" s="211" t="s">
        <v>17</v>
      </c>
      <c r="C32" s="205">
        <v>10</v>
      </c>
      <c r="D32" s="205" t="s">
        <v>20</v>
      </c>
      <c r="E32" s="206">
        <v>3375.6</v>
      </c>
      <c r="F32" s="151">
        <v>307.8</v>
      </c>
      <c r="G32" s="151">
        <f>E32+F32</f>
        <v>3683.4</v>
      </c>
    </row>
    <row r="33" spans="2:7" ht="14.25" customHeight="1">
      <c r="B33" s="211" t="s">
        <v>41</v>
      </c>
      <c r="C33" s="205">
        <v>10</v>
      </c>
      <c r="D33" s="205" t="s">
        <v>21</v>
      </c>
      <c r="E33" s="206">
        <v>12862.3</v>
      </c>
      <c r="F33" s="151">
        <v>5548</v>
      </c>
      <c r="G33" s="151">
        <f>E33+F33</f>
        <v>18410.3</v>
      </c>
    </row>
    <row r="34" spans="2:7" ht="14.25" customHeight="1">
      <c r="B34" s="211" t="s">
        <v>167</v>
      </c>
      <c r="C34" s="205">
        <v>10</v>
      </c>
      <c r="D34" s="205" t="s">
        <v>23</v>
      </c>
      <c r="E34" s="206">
        <v>16034.5</v>
      </c>
      <c r="F34" s="151">
        <v>3804.7</v>
      </c>
      <c r="G34" s="151">
        <f>E34+F34</f>
        <v>19839.2</v>
      </c>
    </row>
    <row r="35" spans="2:7" ht="14.25" customHeight="1">
      <c r="B35" s="211" t="s">
        <v>18</v>
      </c>
      <c r="C35" s="205">
        <v>10</v>
      </c>
      <c r="D35" s="205" t="s">
        <v>28</v>
      </c>
      <c r="E35" s="206">
        <v>1179.5</v>
      </c>
      <c r="F35" s="151"/>
      <c r="G35" s="151">
        <f>E35+F35</f>
        <v>1179.5</v>
      </c>
    </row>
    <row r="36" spans="2:7" ht="13.5" customHeight="1">
      <c r="B36" s="210" t="s">
        <v>113</v>
      </c>
      <c r="C36" s="203" t="s">
        <v>54</v>
      </c>
      <c r="D36" s="203"/>
      <c r="E36" s="204">
        <f>E37+E38</f>
        <v>9927.7</v>
      </c>
      <c r="F36" s="155">
        <f>F37+F38</f>
        <v>174.3</v>
      </c>
      <c r="G36" s="155">
        <f>G37+G38</f>
        <v>10102</v>
      </c>
    </row>
    <row r="37" spans="2:7" ht="14.25" customHeight="1">
      <c r="B37" s="211" t="s">
        <v>144</v>
      </c>
      <c r="C37" s="205" t="s">
        <v>54</v>
      </c>
      <c r="D37" s="205" t="s">
        <v>26</v>
      </c>
      <c r="E37" s="206">
        <v>8120.2</v>
      </c>
      <c r="F37" s="151">
        <v>17.5</v>
      </c>
      <c r="G37" s="151">
        <f>E37+F37</f>
        <v>8137.7</v>
      </c>
    </row>
    <row r="38" spans="2:8" ht="14.25" customHeight="1">
      <c r="B38" s="211" t="s">
        <v>147</v>
      </c>
      <c r="C38" s="205" t="s">
        <v>54</v>
      </c>
      <c r="D38" s="205" t="s">
        <v>25</v>
      </c>
      <c r="E38" s="206">
        <v>1807.5</v>
      </c>
      <c r="F38" s="151">
        <v>156.8</v>
      </c>
      <c r="G38" s="151">
        <f>E38+F38</f>
        <v>1964.3</v>
      </c>
      <c r="H38" s="194"/>
    </row>
    <row r="39" spans="2:7" ht="13.5" customHeight="1">
      <c r="B39" s="213" t="s">
        <v>302</v>
      </c>
      <c r="C39" s="154" t="s">
        <v>46</v>
      </c>
      <c r="D39" s="154"/>
      <c r="E39" s="155">
        <f>E40</f>
        <v>1250</v>
      </c>
      <c r="F39" s="155">
        <f>F40</f>
        <v>0</v>
      </c>
      <c r="G39" s="155">
        <f>E39+F39</f>
        <v>1250</v>
      </c>
    </row>
    <row r="40" spans="2:7" ht="13.5" customHeight="1">
      <c r="B40" s="214" t="s">
        <v>303</v>
      </c>
      <c r="C40" s="157" t="s">
        <v>46</v>
      </c>
      <c r="D40" s="157" t="s">
        <v>20</v>
      </c>
      <c r="E40" s="151">
        <v>1250</v>
      </c>
      <c r="F40" s="151"/>
      <c r="G40" s="151">
        <f>E40+F40</f>
        <v>1250</v>
      </c>
    </row>
    <row r="41" spans="2:7" s="5" customFormat="1" ht="16.5" customHeight="1">
      <c r="B41" s="215" t="s">
        <v>19</v>
      </c>
      <c r="C41" s="207"/>
      <c r="D41" s="207"/>
      <c r="E41" s="208">
        <f>E36+E31+E28+E23+E18+E14+E6+E39</f>
        <v>785720.0999999999</v>
      </c>
      <c r="F41" s="209">
        <f>F31+F28+F23+F18+F14+F6+F36+F39</f>
        <v>115358.40000000001</v>
      </c>
      <c r="G41" s="209">
        <f>G31+G28+G23+G18+G14+G6+G36+G39</f>
        <v>901078.5</v>
      </c>
    </row>
    <row r="42" spans="2:7" ht="28.5" customHeight="1">
      <c r="B42" s="219"/>
      <c r="C42" s="219"/>
      <c r="D42" s="219"/>
      <c r="E42" s="219"/>
      <c r="F42" s="219"/>
      <c r="G42" s="219"/>
    </row>
  </sheetData>
  <sheetProtection/>
  <mergeCells count="11">
    <mergeCell ref="H3:I3"/>
    <mergeCell ref="B4:B5"/>
    <mergeCell ref="C4:C5"/>
    <mergeCell ref="D4:D5"/>
    <mergeCell ref="E4:E5"/>
    <mergeCell ref="F4:F5"/>
    <mergeCell ref="E3:G3"/>
    <mergeCell ref="G4:G5"/>
    <mergeCell ref="B42:G42"/>
    <mergeCell ref="C1:G1"/>
    <mergeCell ref="B2:G2"/>
  </mergeCells>
  <printOptions/>
  <pageMargins left="0.984251968503937" right="0.1968503937007874" top="0.5905511811023623" bottom="0.3937007874015748" header="0.31496062992125984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13"/>
  <sheetViews>
    <sheetView view="pageBreakPreview" zoomScale="120" zoomScaleNormal="120" zoomScaleSheetLayoutView="120" zoomScalePageLayoutView="0" workbookViewId="0" topLeftCell="B421">
      <selection activeCell="I280" sqref="I280"/>
    </sheetView>
  </sheetViews>
  <sheetFormatPr defaultColWidth="9.00390625" defaultRowHeight="12.75"/>
  <cols>
    <col min="1" max="1" width="0" style="2" hidden="1" customWidth="1"/>
    <col min="2" max="2" width="44.00390625" style="30" customWidth="1"/>
    <col min="3" max="3" width="4.00390625" style="36" customWidth="1"/>
    <col min="4" max="4" width="4.125" style="36" customWidth="1"/>
    <col min="5" max="5" width="9.625" style="30" customWidth="1"/>
    <col min="6" max="6" width="5.00390625" style="30" customWidth="1"/>
    <col min="7" max="7" width="3.625" style="30" customWidth="1"/>
    <col min="8" max="8" width="10.125" style="31" customWidth="1"/>
    <col min="9" max="9" width="10.00390625" style="46" customWidth="1"/>
    <col min="10" max="10" width="10.375" style="28" customWidth="1"/>
    <col min="11" max="12" width="9.125" style="2" customWidth="1"/>
    <col min="13" max="13" width="11.625" style="2" bestFit="1" customWidth="1"/>
    <col min="14" max="16384" width="9.125" style="2" customWidth="1"/>
  </cols>
  <sheetData>
    <row r="1" spans="2:12" ht="124.5" customHeight="1">
      <c r="B1" s="131"/>
      <c r="E1" s="56" t="s">
        <v>126</v>
      </c>
      <c r="F1" s="230" t="s">
        <v>344</v>
      </c>
      <c r="G1" s="230"/>
      <c r="H1" s="230"/>
      <c r="I1" s="230"/>
      <c r="J1" s="230"/>
      <c r="L1" s="2" t="s">
        <v>92</v>
      </c>
    </row>
    <row r="2" spans="2:10" s="17" customFormat="1" ht="35.25" customHeight="1">
      <c r="B2" s="236" t="s">
        <v>193</v>
      </c>
      <c r="C2" s="236"/>
      <c r="D2" s="236"/>
      <c r="E2" s="236"/>
      <c r="F2" s="236"/>
      <c r="G2" s="236"/>
      <c r="H2" s="236"/>
      <c r="I2" s="236"/>
      <c r="J2" s="236"/>
    </row>
    <row r="3" spans="2:10" s="17" customFormat="1" ht="15.75">
      <c r="B3" s="132"/>
      <c r="C3" s="18"/>
      <c r="D3" s="18"/>
      <c r="E3" s="18"/>
      <c r="F3" s="18"/>
      <c r="G3" s="18"/>
      <c r="H3" s="235" t="s">
        <v>43</v>
      </c>
      <c r="I3" s="235"/>
      <c r="J3" s="235"/>
    </row>
    <row r="4" spans="2:10" ht="12.75">
      <c r="B4" s="241" t="s">
        <v>0</v>
      </c>
      <c r="C4" s="231" t="s">
        <v>29</v>
      </c>
      <c r="D4" s="231" t="s">
        <v>30</v>
      </c>
      <c r="E4" s="231" t="s">
        <v>31</v>
      </c>
      <c r="F4" s="231" t="s">
        <v>32</v>
      </c>
      <c r="G4" s="231" t="s">
        <v>116</v>
      </c>
      <c r="H4" s="233" t="s">
        <v>1</v>
      </c>
      <c r="I4" s="239" t="s">
        <v>276</v>
      </c>
      <c r="J4" s="237" t="s">
        <v>264</v>
      </c>
    </row>
    <row r="5" spans="2:10" ht="19.5" customHeight="1">
      <c r="B5" s="242"/>
      <c r="C5" s="232"/>
      <c r="D5" s="232"/>
      <c r="E5" s="232"/>
      <c r="F5" s="232"/>
      <c r="G5" s="232"/>
      <c r="H5" s="234"/>
      <c r="I5" s="240"/>
      <c r="J5" s="238"/>
    </row>
    <row r="6" spans="2:13" s="1" customFormat="1" ht="15.75">
      <c r="B6" s="153" t="s">
        <v>177</v>
      </c>
      <c r="C6" s="154" t="s">
        <v>20</v>
      </c>
      <c r="D6" s="154"/>
      <c r="E6" s="154"/>
      <c r="F6" s="154"/>
      <c r="G6" s="154"/>
      <c r="H6" s="155">
        <f>H11+H18+H26+H34+H30+H7</f>
        <v>57901.7</v>
      </c>
      <c r="I6" s="155">
        <f>I11+I18+I26+I34+I30+I7+I22</f>
        <v>2063.3000000000006</v>
      </c>
      <c r="J6" s="155">
        <f>H6+I6</f>
        <v>59965</v>
      </c>
      <c r="M6" s="114"/>
    </row>
    <row r="7" spans="2:10" ht="31.5">
      <c r="B7" s="156" t="s">
        <v>255</v>
      </c>
      <c r="C7" s="157" t="s">
        <v>20</v>
      </c>
      <c r="D7" s="157" t="s">
        <v>26</v>
      </c>
      <c r="E7" s="157"/>
      <c r="F7" s="157"/>
      <c r="G7" s="157"/>
      <c r="H7" s="151">
        <f aca="true" t="shared" si="0" ref="H7:I9">H8</f>
        <v>1186.6</v>
      </c>
      <c r="I7" s="151">
        <f t="shared" si="0"/>
        <v>239.9</v>
      </c>
      <c r="J7" s="151">
        <f>H7+I7</f>
        <v>1426.5</v>
      </c>
    </row>
    <row r="8" spans="2:10" ht="15.75">
      <c r="B8" s="156" t="s">
        <v>47</v>
      </c>
      <c r="C8" s="157" t="s">
        <v>20</v>
      </c>
      <c r="D8" s="157" t="s">
        <v>26</v>
      </c>
      <c r="E8" s="157" t="s">
        <v>57</v>
      </c>
      <c r="F8" s="157"/>
      <c r="G8" s="157"/>
      <c r="H8" s="151">
        <f t="shared" si="0"/>
        <v>1186.6</v>
      </c>
      <c r="I8" s="151">
        <f t="shared" si="0"/>
        <v>239.9</v>
      </c>
      <c r="J8" s="151">
        <f aca="true" t="shared" si="1" ref="J8:J97">H8+I8</f>
        <v>1426.5</v>
      </c>
    </row>
    <row r="9" spans="2:10" s="11" customFormat="1" ht="31.5">
      <c r="B9" s="158" t="s">
        <v>58</v>
      </c>
      <c r="C9" s="159" t="s">
        <v>20</v>
      </c>
      <c r="D9" s="159" t="s">
        <v>26</v>
      </c>
      <c r="E9" s="159" t="s">
        <v>57</v>
      </c>
      <c r="F9" s="159" t="s">
        <v>179</v>
      </c>
      <c r="G9" s="159"/>
      <c r="H9" s="160">
        <f t="shared" si="0"/>
        <v>1186.6</v>
      </c>
      <c r="I9" s="160">
        <f t="shared" si="0"/>
        <v>239.9</v>
      </c>
      <c r="J9" s="160">
        <f t="shared" si="1"/>
        <v>1426.5</v>
      </c>
    </row>
    <row r="10" spans="2:10" ht="15.75">
      <c r="B10" s="156" t="s">
        <v>154</v>
      </c>
      <c r="C10" s="157" t="s">
        <v>20</v>
      </c>
      <c r="D10" s="157" t="s">
        <v>26</v>
      </c>
      <c r="E10" s="157" t="s">
        <v>57</v>
      </c>
      <c r="F10" s="157" t="s">
        <v>179</v>
      </c>
      <c r="G10" s="157" t="s">
        <v>118</v>
      </c>
      <c r="H10" s="151">
        <v>1186.6</v>
      </c>
      <c r="I10" s="151">
        <v>239.9</v>
      </c>
      <c r="J10" s="151">
        <f t="shared" si="1"/>
        <v>1426.5</v>
      </c>
    </row>
    <row r="11" spans="2:11" ht="31.5">
      <c r="B11" s="156" t="s">
        <v>256</v>
      </c>
      <c r="C11" s="157" t="s">
        <v>20</v>
      </c>
      <c r="D11" s="157" t="s">
        <v>21</v>
      </c>
      <c r="E11" s="157"/>
      <c r="F11" s="157"/>
      <c r="G11" s="157"/>
      <c r="H11" s="161">
        <f>H12+H15</f>
        <v>2115.8</v>
      </c>
      <c r="I11" s="161">
        <f>I12+I15</f>
        <v>346.1</v>
      </c>
      <c r="J11" s="151">
        <f t="shared" si="1"/>
        <v>2461.9</v>
      </c>
      <c r="K11" s="10"/>
    </row>
    <row r="12" spans="2:10" ht="31.5">
      <c r="B12" s="156" t="s">
        <v>257</v>
      </c>
      <c r="C12" s="157" t="s">
        <v>20</v>
      </c>
      <c r="D12" s="157" t="s">
        <v>21</v>
      </c>
      <c r="E12" s="157" t="s">
        <v>59</v>
      </c>
      <c r="F12" s="157"/>
      <c r="G12" s="157"/>
      <c r="H12" s="161">
        <f>H13</f>
        <v>1043.8</v>
      </c>
      <c r="I12" s="161">
        <f>I13</f>
        <v>167.3</v>
      </c>
      <c r="J12" s="151">
        <f t="shared" si="1"/>
        <v>1211.1</v>
      </c>
    </row>
    <row r="13" spans="2:10" s="11" customFormat="1" ht="31.5">
      <c r="B13" s="158" t="s">
        <v>58</v>
      </c>
      <c r="C13" s="159" t="s">
        <v>20</v>
      </c>
      <c r="D13" s="159" t="s">
        <v>21</v>
      </c>
      <c r="E13" s="159" t="s">
        <v>59</v>
      </c>
      <c r="F13" s="159" t="s">
        <v>179</v>
      </c>
      <c r="G13" s="159"/>
      <c r="H13" s="162">
        <f>H14</f>
        <v>1043.8</v>
      </c>
      <c r="I13" s="162">
        <f>I14</f>
        <v>167.3</v>
      </c>
      <c r="J13" s="160">
        <f t="shared" si="1"/>
        <v>1211.1</v>
      </c>
    </row>
    <row r="14" spans="2:10" s="11" customFormat="1" ht="15.75">
      <c r="B14" s="156" t="s">
        <v>154</v>
      </c>
      <c r="C14" s="157" t="s">
        <v>20</v>
      </c>
      <c r="D14" s="157" t="s">
        <v>21</v>
      </c>
      <c r="E14" s="157" t="s">
        <v>59</v>
      </c>
      <c r="F14" s="157" t="s">
        <v>179</v>
      </c>
      <c r="G14" s="157" t="s">
        <v>118</v>
      </c>
      <c r="H14" s="161">
        <v>1043.8</v>
      </c>
      <c r="I14" s="161">
        <v>167.3</v>
      </c>
      <c r="J14" s="151">
        <f t="shared" si="1"/>
        <v>1211.1</v>
      </c>
    </row>
    <row r="15" spans="2:10" s="11" customFormat="1" ht="15.75">
      <c r="B15" s="156" t="s">
        <v>33</v>
      </c>
      <c r="C15" s="157" t="s">
        <v>20</v>
      </c>
      <c r="D15" s="157" t="s">
        <v>21</v>
      </c>
      <c r="E15" s="157" t="s">
        <v>60</v>
      </c>
      <c r="F15" s="159"/>
      <c r="G15" s="159"/>
      <c r="H15" s="161">
        <f>H16</f>
        <v>1072</v>
      </c>
      <c r="I15" s="161">
        <f>I16</f>
        <v>178.8</v>
      </c>
      <c r="J15" s="151">
        <f t="shared" si="1"/>
        <v>1250.8</v>
      </c>
    </row>
    <row r="16" spans="2:10" s="11" customFormat="1" ht="31.5">
      <c r="B16" s="158" t="s">
        <v>58</v>
      </c>
      <c r="C16" s="159" t="s">
        <v>20</v>
      </c>
      <c r="D16" s="159" t="s">
        <v>21</v>
      </c>
      <c r="E16" s="159" t="s">
        <v>60</v>
      </c>
      <c r="F16" s="159" t="s">
        <v>179</v>
      </c>
      <c r="G16" s="159"/>
      <c r="H16" s="162">
        <f>H17</f>
        <v>1072</v>
      </c>
      <c r="I16" s="162">
        <f>I17</f>
        <v>178.8</v>
      </c>
      <c r="J16" s="160">
        <f t="shared" si="1"/>
        <v>1250.8</v>
      </c>
    </row>
    <row r="17" spans="2:10" s="11" customFormat="1" ht="15.75">
      <c r="B17" s="156" t="s">
        <v>154</v>
      </c>
      <c r="C17" s="157" t="s">
        <v>20</v>
      </c>
      <c r="D17" s="157" t="s">
        <v>21</v>
      </c>
      <c r="E17" s="157" t="s">
        <v>60</v>
      </c>
      <c r="F17" s="157" t="s">
        <v>179</v>
      </c>
      <c r="G17" s="157" t="s">
        <v>118</v>
      </c>
      <c r="H17" s="161">
        <v>1072</v>
      </c>
      <c r="I17" s="161">
        <v>178.8</v>
      </c>
      <c r="J17" s="151">
        <f t="shared" si="1"/>
        <v>1250.8</v>
      </c>
    </row>
    <row r="18" spans="2:10" ht="31.5">
      <c r="B18" s="156" t="s">
        <v>3</v>
      </c>
      <c r="C18" s="157" t="s">
        <v>20</v>
      </c>
      <c r="D18" s="157" t="s">
        <v>23</v>
      </c>
      <c r="E18" s="157"/>
      <c r="F18" s="157"/>
      <c r="G18" s="157"/>
      <c r="H18" s="161">
        <f aca="true" t="shared" si="2" ref="H18:I20">H19</f>
        <v>27916.7</v>
      </c>
      <c r="I18" s="161">
        <f t="shared" si="2"/>
        <v>6433.1</v>
      </c>
      <c r="J18" s="151">
        <f t="shared" si="1"/>
        <v>34349.8</v>
      </c>
    </row>
    <row r="19" spans="2:10" ht="15.75">
      <c r="B19" s="156" t="s">
        <v>33</v>
      </c>
      <c r="C19" s="157" t="s">
        <v>20</v>
      </c>
      <c r="D19" s="157" t="s">
        <v>23</v>
      </c>
      <c r="E19" s="157" t="s">
        <v>60</v>
      </c>
      <c r="F19" s="157"/>
      <c r="G19" s="157"/>
      <c r="H19" s="161">
        <f t="shared" si="2"/>
        <v>27916.7</v>
      </c>
      <c r="I19" s="161">
        <f t="shared" si="2"/>
        <v>6433.1</v>
      </c>
      <c r="J19" s="151">
        <f t="shared" si="1"/>
        <v>34349.8</v>
      </c>
    </row>
    <row r="20" spans="2:10" s="11" customFormat="1" ht="31.5">
      <c r="B20" s="158" t="s">
        <v>58</v>
      </c>
      <c r="C20" s="159" t="s">
        <v>20</v>
      </c>
      <c r="D20" s="159" t="s">
        <v>23</v>
      </c>
      <c r="E20" s="159" t="s">
        <v>60</v>
      </c>
      <c r="F20" s="159" t="s">
        <v>179</v>
      </c>
      <c r="G20" s="159"/>
      <c r="H20" s="162">
        <f t="shared" si="2"/>
        <v>27916.7</v>
      </c>
      <c r="I20" s="162">
        <f t="shared" si="2"/>
        <v>6433.1</v>
      </c>
      <c r="J20" s="160">
        <f t="shared" si="1"/>
        <v>34349.8</v>
      </c>
    </row>
    <row r="21" spans="2:10" s="11" customFormat="1" ht="15.75">
      <c r="B21" s="156" t="s">
        <v>154</v>
      </c>
      <c r="C21" s="157" t="s">
        <v>20</v>
      </c>
      <c r="D21" s="157" t="s">
        <v>23</v>
      </c>
      <c r="E21" s="157" t="s">
        <v>60</v>
      </c>
      <c r="F21" s="157" t="s">
        <v>179</v>
      </c>
      <c r="G21" s="157" t="s">
        <v>118</v>
      </c>
      <c r="H21" s="161">
        <v>27916.7</v>
      </c>
      <c r="I21" s="161">
        <v>6433.1</v>
      </c>
      <c r="J21" s="151">
        <f t="shared" si="1"/>
        <v>34349.8</v>
      </c>
    </row>
    <row r="22" spans="2:10" s="11" customFormat="1" ht="15.75">
      <c r="B22" s="156" t="s">
        <v>328</v>
      </c>
      <c r="C22" s="157" t="s">
        <v>20</v>
      </c>
      <c r="D22" s="157" t="s">
        <v>25</v>
      </c>
      <c r="E22" s="157"/>
      <c r="F22" s="157"/>
      <c r="G22" s="157"/>
      <c r="H22" s="161">
        <f aca="true" t="shared" si="3" ref="H22:I24">H23</f>
        <v>0</v>
      </c>
      <c r="I22" s="161">
        <f t="shared" si="3"/>
        <v>10.7</v>
      </c>
      <c r="J22" s="151">
        <f>H22+I22</f>
        <v>10.7</v>
      </c>
    </row>
    <row r="23" spans="2:10" s="11" customFormat="1" ht="31.5">
      <c r="B23" s="156" t="s">
        <v>330</v>
      </c>
      <c r="C23" s="157" t="s">
        <v>20</v>
      </c>
      <c r="D23" s="157" t="s">
        <v>25</v>
      </c>
      <c r="E23" s="157" t="s">
        <v>329</v>
      </c>
      <c r="F23" s="157"/>
      <c r="G23" s="157"/>
      <c r="H23" s="161">
        <f t="shared" si="3"/>
        <v>0</v>
      </c>
      <c r="I23" s="161">
        <f t="shared" si="3"/>
        <v>10.7</v>
      </c>
      <c r="J23" s="151">
        <f>H23+I23</f>
        <v>10.7</v>
      </c>
    </row>
    <row r="24" spans="2:10" s="11" customFormat="1" ht="31.5">
      <c r="B24" s="158" t="s">
        <v>58</v>
      </c>
      <c r="C24" s="159" t="s">
        <v>20</v>
      </c>
      <c r="D24" s="159" t="s">
        <v>25</v>
      </c>
      <c r="E24" s="159" t="s">
        <v>329</v>
      </c>
      <c r="F24" s="159" t="s">
        <v>179</v>
      </c>
      <c r="G24" s="159"/>
      <c r="H24" s="162">
        <f t="shared" si="3"/>
        <v>0</v>
      </c>
      <c r="I24" s="162">
        <f t="shared" si="3"/>
        <v>10.7</v>
      </c>
      <c r="J24" s="160">
        <f>H24+I24</f>
        <v>10.7</v>
      </c>
    </row>
    <row r="25" spans="2:10" s="11" customFormat="1" ht="15.75">
      <c r="B25" s="156" t="s">
        <v>155</v>
      </c>
      <c r="C25" s="157" t="s">
        <v>20</v>
      </c>
      <c r="D25" s="157" t="s">
        <v>25</v>
      </c>
      <c r="E25" s="157" t="s">
        <v>329</v>
      </c>
      <c r="F25" s="157" t="s">
        <v>179</v>
      </c>
      <c r="G25" s="157" t="s">
        <v>119</v>
      </c>
      <c r="H25" s="161"/>
      <c r="I25" s="161">
        <v>10.7</v>
      </c>
      <c r="J25" s="151">
        <f>H25+I25</f>
        <v>10.7</v>
      </c>
    </row>
    <row r="26" spans="2:10" ht="47.25">
      <c r="B26" s="156" t="s">
        <v>258</v>
      </c>
      <c r="C26" s="157" t="s">
        <v>20</v>
      </c>
      <c r="D26" s="157" t="s">
        <v>28</v>
      </c>
      <c r="E26" s="157"/>
      <c r="F26" s="157"/>
      <c r="G26" s="157"/>
      <c r="H26" s="161">
        <f aca="true" t="shared" si="4" ref="H26:I28">H27</f>
        <v>5552.5</v>
      </c>
      <c r="I26" s="161">
        <f t="shared" si="4"/>
        <v>1199.4</v>
      </c>
      <c r="J26" s="151">
        <f t="shared" si="1"/>
        <v>6751.9</v>
      </c>
    </row>
    <row r="27" spans="2:10" ht="15.75">
      <c r="B27" s="156" t="s">
        <v>33</v>
      </c>
      <c r="C27" s="157" t="s">
        <v>20</v>
      </c>
      <c r="D27" s="157" t="s">
        <v>28</v>
      </c>
      <c r="E27" s="163" t="s">
        <v>60</v>
      </c>
      <c r="F27" s="163"/>
      <c r="G27" s="163"/>
      <c r="H27" s="161">
        <f t="shared" si="4"/>
        <v>5552.5</v>
      </c>
      <c r="I27" s="161">
        <f t="shared" si="4"/>
        <v>1199.4</v>
      </c>
      <c r="J27" s="151">
        <f t="shared" si="1"/>
        <v>6751.9</v>
      </c>
    </row>
    <row r="28" spans="2:10" s="11" customFormat="1" ht="31.5">
      <c r="B28" s="158" t="s">
        <v>58</v>
      </c>
      <c r="C28" s="159" t="s">
        <v>20</v>
      </c>
      <c r="D28" s="159" t="s">
        <v>28</v>
      </c>
      <c r="E28" s="159" t="s">
        <v>60</v>
      </c>
      <c r="F28" s="159" t="s">
        <v>179</v>
      </c>
      <c r="G28" s="159"/>
      <c r="H28" s="162">
        <f t="shared" si="4"/>
        <v>5552.5</v>
      </c>
      <c r="I28" s="162">
        <f t="shared" si="4"/>
        <v>1199.4</v>
      </c>
      <c r="J28" s="160">
        <f t="shared" si="1"/>
        <v>6751.9</v>
      </c>
    </row>
    <row r="29" spans="2:10" s="11" customFormat="1" ht="15.75">
      <c r="B29" s="156" t="s">
        <v>154</v>
      </c>
      <c r="C29" s="157" t="s">
        <v>20</v>
      </c>
      <c r="D29" s="157" t="s">
        <v>28</v>
      </c>
      <c r="E29" s="157" t="s">
        <v>60</v>
      </c>
      <c r="F29" s="157" t="s">
        <v>179</v>
      </c>
      <c r="G29" s="157" t="s">
        <v>118</v>
      </c>
      <c r="H29" s="161">
        <v>5552.5</v>
      </c>
      <c r="I29" s="161">
        <v>1199.4</v>
      </c>
      <c r="J29" s="151">
        <f t="shared" si="1"/>
        <v>6751.9</v>
      </c>
    </row>
    <row r="30" spans="2:10" s="11" customFormat="1" ht="15.75">
      <c r="B30" s="156" t="s">
        <v>4</v>
      </c>
      <c r="C30" s="157" t="s">
        <v>20</v>
      </c>
      <c r="D30" s="157" t="s">
        <v>54</v>
      </c>
      <c r="E30" s="159"/>
      <c r="F30" s="159"/>
      <c r="G30" s="159"/>
      <c r="H30" s="161">
        <f aca="true" t="shared" si="5" ref="H30:I32">H31</f>
        <v>486</v>
      </c>
      <c r="I30" s="161">
        <f t="shared" si="5"/>
        <v>-3</v>
      </c>
      <c r="J30" s="151">
        <f t="shared" si="1"/>
        <v>483</v>
      </c>
    </row>
    <row r="31" spans="2:10" s="11" customFormat="1" ht="15.75">
      <c r="B31" s="156" t="s">
        <v>246</v>
      </c>
      <c r="C31" s="157" t="s">
        <v>20</v>
      </c>
      <c r="D31" s="157" t="s">
        <v>54</v>
      </c>
      <c r="E31" s="157" t="s">
        <v>62</v>
      </c>
      <c r="F31" s="159"/>
      <c r="G31" s="159"/>
      <c r="H31" s="161">
        <f t="shared" si="5"/>
        <v>486</v>
      </c>
      <c r="I31" s="161">
        <f t="shared" si="5"/>
        <v>-3</v>
      </c>
      <c r="J31" s="151">
        <f t="shared" si="1"/>
        <v>483</v>
      </c>
    </row>
    <row r="32" spans="2:10" s="11" customFormat="1" ht="15.75">
      <c r="B32" s="158" t="s">
        <v>63</v>
      </c>
      <c r="C32" s="159" t="s">
        <v>20</v>
      </c>
      <c r="D32" s="159" t="s">
        <v>54</v>
      </c>
      <c r="E32" s="159" t="s">
        <v>62</v>
      </c>
      <c r="F32" s="159" t="s">
        <v>61</v>
      </c>
      <c r="G32" s="159"/>
      <c r="H32" s="162">
        <f t="shared" si="5"/>
        <v>486</v>
      </c>
      <c r="I32" s="162">
        <f t="shared" si="5"/>
        <v>-3</v>
      </c>
      <c r="J32" s="160">
        <f t="shared" si="1"/>
        <v>483</v>
      </c>
    </row>
    <row r="33" spans="2:10" s="11" customFormat="1" ht="15.75">
      <c r="B33" s="156" t="s">
        <v>154</v>
      </c>
      <c r="C33" s="157" t="s">
        <v>20</v>
      </c>
      <c r="D33" s="157" t="s">
        <v>54</v>
      </c>
      <c r="E33" s="157" t="s">
        <v>62</v>
      </c>
      <c r="F33" s="157" t="s">
        <v>61</v>
      </c>
      <c r="G33" s="157" t="s">
        <v>118</v>
      </c>
      <c r="H33" s="161">
        <v>486</v>
      </c>
      <c r="I33" s="161">
        <v>-3</v>
      </c>
      <c r="J33" s="151">
        <f t="shared" si="1"/>
        <v>483</v>
      </c>
    </row>
    <row r="34" spans="2:10" ht="15.75">
      <c r="B34" s="156" t="s">
        <v>5</v>
      </c>
      <c r="C34" s="157" t="s">
        <v>20</v>
      </c>
      <c r="D34" s="157" t="s">
        <v>129</v>
      </c>
      <c r="E34" s="157"/>
      <c r="F34" s="159"/>
      <c r="G34" s="159"/>
      <c r="H34" s="161">
        <f>H35+H41+H44+H53+H56+H59+H65+H38+H47+H62+H50</f>
        <v>20644.1</v>
      </c>
      <c r="I34" s="161">
        <f>I35+I41+I44+I53+I56+I59+I65+I38+I47+I62+I50</f>
        <v>-6162.9</v>
      </c>
      <c r="J34" s="151">
        <f t="shared" si="1"/>
        <v>14481.199999999999</v>
      </c>
    </row>
    <row r="35" spans="2:10" s="27" customFormat="1" ht="15.75">
      <c r="B35" s="156" t="s">
        <v>33</v>
      </c>
      <c r="C35" s="157" t="s">
        <v>20</v>
      </c>
      <c r="D35" s="157" t="s">
        <v>129</v>
      </c>
      <c r="E35" s="157" t="s">
        <v>60</v>
      </c>
      <c r="F35" s="157"/>
      <c r="G35" s="157"/>
      <c r="H35" s="161">
        <f>H36</f>
        <v>4931</v>
      </c>
      <c r="I35" s="161">
        <f>I36</f>
        <v>1022.9</v>
      </c>
      <c r="J35" s="151">
        <f t="shared" si="1"/>
        <v>5953.9</v>
      </c>
    </row>
    <row r="36" spans="2:10" s="13" customFormat="1" ht="31.5">
      <c r="B36" s="158" t="s">
        <v>58</v>
      </c>
      <c r="C36" s="159" t="s">
        <v>20</v>
      </c>
      <c r="D36" s="159" t="s">
        <v>129</v>
      </c>
      <c r="E36" s="159" t="s">
        <v>60</v>
      </c>
      <c r="F36" s="159" t="s">
        <v>179</v>
      </c>
      <c r="G36" s="159"/>
      <c r="H36" s="162">
        <f>H37</f>
        <v>4931</v>
      </c>
      <c r="I36" s="162">
        <f>I37</f>
        <v>1022.9</v>
      </c>
      <c r="J36" s="160">
        <f t="shared" si="1"/>
        <v>5953.9</v>
      </c>
    </row>
    <row r="37" spans="2:10" s="13" customFormat="1" ht="15.75">
      <c r="B37" s="156" t="s">
        <v>154</v>
      </c>
      <c r="C37" s="157" t="s">
        <v>20</v>
      </c>
      <c r="D37" s="157" t="s">
        <v>129</v>
      </c>
      <c r="E37" s="157" t="s">
        <v>60</v>
      </c>
      <c r="F37" s="157" t="s">
        <v>179</v>
      </c>
      <c r="G37" s="157" t="s">
        <v>118</v>
      </c>
      <c r="H37" s="161">
        <v>4931</v>
      </c>
      <c r="I37" s="161">
        <v>1022.9</v>
      </c>
      <c r="J37" s="151">
        <f t="shared" si="1"/>
        <v>5953.9</v>
      </c>
    </row>
    <row r="38" spans="2:10" s="13" customFormat="1" ht="63">
      <c r="B38" s="156" t="s">
        <v>128</v>
      </c>
      <c r="C38" s="157" t="s">
        <v>20</v>
      </c>
      <c r="D38" s="157" t="s">
        <v>129</v>
      </c>
      <c r="E38" s="157" t="s">
        <v>209</v>
      </c>
      <c r="F38" s="157"/>
      <c r="G38" s="157"/>
      <c r="H38" s="161">
        <f>H39</f>
        <v>10554</v>
      </c>
      <c r="I38" s="161">
        <f>I39</f>
        <v>-6252.3</v>
      </c>
      <c r="J38" s="151">
        <f t="shared" si="1"/>
        <v>4301.7</v>
      </c>
    </row>
    <row r="39" spans="2:10" s="13" customFormat="1" ht="15.75">
      <c r="B39" s="158" t="s">
        <v>63</v>
      </c>
      <c r="C39" s="159" t="s">
        <v>20</v>
      </c>
      <c r="D39" s="159" t="s">
        <v>129</v>
      </c>
      <c r="E39" s="159" t="s">
        <v>209</v>
      </c>
      <c r="F39" s="159" t="s">
        <v>61</v>
      </c>
      <c r="G39" s="159"/>
      <c r="H39" s="162">
        <f>H40</f>
        <v>10554</v>
      </c>
      <c r="I39" s="162">
        <f>I40</f>
        <v>-6252.3</v>
      </c>
      <c r="J39" s="160">
        <f t="shared" si="1"/>
        <v>4301.7</v>
      </c>
    </row>
    <row r="40" spans="2:10" s="27" customFormat="1" ht="15.75">
      <c r="B40" s="156" t="s">
        <v>154</v>
      </c>
      <c r="C40" s="157" t="s">
        <v>20</v>
      </c>
      <c r="D40" s="157" t="s">
        <v>129</v>
      </c>
      <c r="E40" s="157" t="s">
        <v>209</v>
      </c>
      <c r="F40" s="157" t="s">
        <v>61</v>
      </c>
      <c r="G40" s="157" t="s">
        <v>118</v>
      </c>
      <c r="H40" s="161">
        <v>10554</v>
      </c>
      <c r="I40" s="161">
        <v>-6252.3</v>
      </c>
      <c r="J40" s="151">
        <f t="shared" si="1"/>
        <v>4301.7</v>
      </c>
    </row>
    <row r="41" spans="2:10" s="27" customFormat="1" ht="31.5">
      <c r="B41" s="156" t="s">
        <v>156</v>
      </c>
      <c r="C41" s="157" t="s">
        <v>20</v>
      </c>
      <c r="D41" s="157" t="s">
        <v>129</v>
      </c>
      <c r="E41" s="157" t="s">
        <v>158</v>
      </c>
      <c r="F41" s="157"/>
      <c r="G41" s="157"/>
      <c r="H41" s="161">
        <f>H42</f>
        <v>138</v>
      </c>
      <c r="I41" s="161">
        <f>I42</f>
        <v>7</v>
      </c>
      <c r="J41" s="151">
        <f t="shared" si="1"/>
        <v>145</v>
      </c>
    </row>
    <row r="42" spans="2:10" s="27" customFormat="1" ht="15.75">
      <c r="B42" s="158" t="s">
        <v>63</v>
      </c>
      <c r="C42" s="159" t="s">
        <v>20</v>
      </c>
      <c r="D42" s="159" t="s">
        <v>129</v>
      </c>
      <c r="E42" s="159" t="s">
        <v>158</v>
      </c>
      <c r="F42" s="159" t="s">
        <v>61</v>
      </c>
      <c r="G42" s="159"/>
      <c r="H42" s="162">
        <f>H43</f>
        <v>138</v>
      </c>
      <c r="I42" s="162">
        <f>I43</f>
        <v>7</v>
      </c>
      <c r="J42" s="160">
        <f t="shared" si="1"/>
        <v>145</v>
      </c>
    </row>
    <row r="43" spans="2:10" s="27" customFormat="1" ht="15.75">
      <c r="B43" s="156" t="s">
        <v>154</v>
      </c>
      <c r="C43" s="157" t="s">
        <v>20</v>
      </c>
      <c r="D43" s="157" t="s">
        <v>129</v>
      </c>
      <c r="E43" s="157" t="s">
        <v>158</v>
      </c>
      <c r="F43" s="157" t="s">
        <v>61</v>
      </c>
      <c r="G43" s="157" t="s">
        <v>118</v>
      </c>
      <c r="H43" s="161">
        <v>138</v>
      </c>
      <c r="I43" s="161">
        <v>7</v>
      </c>
      <c r="J43" s="151">
        <f t="shared" si="1"/>
        <v>145</v>
      </c>
    </row>
    <row r="44" spans="2:10" s="27" customFormat="1" ht="31.5">
      <c r="B44" s="156" t="s">
        <v>195</v>
      </c>
      <c r="C44" s="157" t="s">
        <v>20</v>
      </c>
      <c r="D44" s="157" t="s">
        <v>129</v>
      </c>
      <c r="E44" s="157" t="s">
        <v>194</v>
      </c>
      <c r="F44" s="157"/>
      <c r="G44" s="157"/>
      <c r="H44" s="161">
        <f>H45</f>
        <v>980</v>
      </c>
      <c r="I44" s="161">
        <f>I45</f>
        <v>579.5</v>
      </c>
      <c r="J44" s="151">
        <f t="shared" si="1"/>
        <v>1559.5</v>
      </c>
    </row>
    <row r="45" spans="2:10" s="27" customFormat="1" ht="15.75">
      <c r="B45" s="158" t="s">
        <v>63</v>
      </c>
      <c r="C45" s="159" t="s">
        <v>20</v>
      </c>
      <c r="D45" s="159" t="s">
        <v>129</v>
      </c>
      <c r="E45" s="159" t="s">
        <v>194</v>
      </c>
      <c r="F45" s="159" t="s">
        <v>61</v>
      </c>
      <c r="G45" s="159"/>
      <c r="H45" s="162">
        <f>H46</f>
        <v>980</v>
      </c>
      <c r="I45" s="162">
        <f>I46</f>
        <v>579.5</v>
      </c>
      <c r="J45" s="160">
        <f t="shared" si="1"/>
        <v>1559.5</v>
      </c>
    </row>
    <row r="46" spans="2:10" s="27" customFormat="1" ht="15.75">
      <c r="B46" s="156" t="s">
        <v>154</v>
      </c>
      <c r="C46" s="157" t="s">
        <v>20</v>
      </c>
      <c r="D46" s="157" t="s">
        <v>129</v>
      </c>
      <c r="E46" s="157" t="s">
        <v>194</v>
      </c>
      <c r="F46" s="157" t="s">
        <v>61</v>
      </c>
      <c r="G46" s="157" t="s">
        <v>118</v>
      </c>
      <c r="H46" s="161">
        <v>980</v>
      </c>
      <c r="I46" s="161">
        <v>579.5</v>
      </c>
      <c r="J46" s="151">
        <f t="shared" si="1"/>
        <v>1559.5</v>
      </c>
    </row>
    <row r="47" spans="2:10" s="13" customFormat="1" ht="31.5">
      <c r="B47" s="156" t="s">
        <v>222</v>
      </c>
      <c r="C47" s="157" t="s">
        <v>20</v>
      </c>
      <c r="D47" s="157" t="s">
        <v>129</v>
      </c>
      <c r="E47" s="157" t="s">
        <v>221</v>
      </c>
      <c r="F47" s="157"/>
      <c r="G47" s="157"/>
      <c r="H47" s="161">
        <f>H48</f>
        <v>2800</v>
      </c>
      <c r="I47" s="161">
        <f>I48</f>
        <v>-1600</v>
      </c>
      <c r="J47" s="151">
        <f t="shared" si="1"/>
        <v>1200</v>
      </c>
    </row>
    <row r="48" spans="2:10" s="13" customFormat="1" ht="15.75">
      <c r="B48" s="158" t="s">
        <v>63</v>
      </c>
      <c r="C48" s="159" t="s">
        <v>20</v>
      </c>
      <c r="D48" s="159" t="s">
        <v>129</v>
      </c>
      <c r="E48" s="159" t="s">
        <v>221</v>
      </c>
      <c r="F48" s="159" t="s">
        <v>61</v>
      </c>
      <c r="G48" s="159"/>
      <c r="H48" s="162">
        <f>H49</f>
        <v>2800</v>
      </c>
      <c r="I48" s="162">
        <f>I49</f>
        <v>-1600</v>
      </c>
      <c r="J48" s="160">
        <f t="shared" si="1"/>
        <v>1200</v>
      </c>
    </row>
    <row r="49" spans="2:10" s="13" customFormat="1" ht="15.75">
      <c r="B49" s="156" t="s">
        <v>154</v>
      </c>
      <c r="C49" s="157" t="s">
        <v>20</v>
      </c>
      <c r="D49" s="157" t="s">
        <v>129</v>
      </c>
      <c r="E49" s="157" t="s">
        <v>221</v>
      </c>
      <c r="F49" s="157" t="s">
        <v>61</v>
      </c>
      <c r="G49" s="157" t="s">
        <v>118</v>
      </c>
      <c r="H49" s="161">
        <v>2800</v>
      </c>
      <c r="I49" s="161">
        <v>-1600</v>
      </c>
      <c r="J49" s="151">
        <f t="shared" si="1"/>
        <v>1200</v>
      </c>
    </row>
    <row r="50" spans="2:10" s="13" customFormat="1" ht="15.75">
      <c r="B50" s="156" t="s">
        <v>290</v>
      </c>
      <c r="C50" s="157" t="s">
        <v>20</v>
      </c>
      <c r="D50" s="157" t="s">
        <v>129</v>
      </c>
      <c r="E50" s="157" t="s">
        <v>289</v>
      </c>
      <c r="F50" s="157"/>
      <c r="G50" s="157"/>
      <c r="H50" s="161">
        <f>H51</f>
        <v>116.1</v>
      </c>
      <c r="I50" s="161">
        <f>I51</f>
        <v>0</v>
      </c>
      <c r="J50" s="151">
        <f>H50+I50</f>
        <v>116.1</v>
      </c>
    </row>
    <row r="51" spans="2:10" s="13" customFormat="1" ht="15.75">
      <c r="B51" s="158" t="s">
        <v>63</v>
      </c>
      <c r="C51" s="159" t="s">
        <v>20</v>
      </c>
      <c r="D51" s="159" t="s">
        <v>129</v>
      </c>
      <c r="E51" s="159" t="s">
        <v>289</v>
      </c>
      <c r="F51" s="159" t="s">
        <v>61</v>
      </c>
      <c r="G51" s="159"/>
      <c r="H51" s="162">
        <f>H52</f>
        <v>116.1</v>
      </c>
      <c r="I51" s="162">
        <f>I52</f>
        <v>0</v>
      </c>
      <c r="J51" s="160">
        <f>J52</f>
        <v>116.1</v>
      </c>
    </row>
    <row r="52" spans="2:10" s="13" customFormat="1" ht="15.75">
      <c r="B52" s="156" t="s">
        <v>154</v>
      </c>
      <c r="C52" s="157" t="s">
        <v>20</v>
      </c>
      <c r="D52" s="157" t="s">
        <v>129</v>
      </c>
      <c r="E52" s="157" t="s">
        <v>289</v>
      </c>
      <c r="F52" s="157" t="s">
        <v>61</v>
      </c>
      <c r="G52" s="157" t="s">
        <v>118</v>
      </c>
      <c r="H52" s="161">
        <v>116.1</v>
      </c>
      <c r="I52" s="161"/>
      <c r="J52" s="151">
        <f>H52+I52</f>
        <v>116.1</v>
      </c>
    </row>
    <row r="53" spans="2:10" s="13" customFormat="1" ht="31.5">
      <c r="B53" s="156" t="s">
        <v>130</v>
      </c>
      <c r="C53" s="157" t="s">
        <v>20</v>
      </c>
      <c r="D53" s="157" t="s">
        <v>129</v>
      </c>
      <c r="E53" s="157" t="s">
        <v>134</v>
      </c>
      <c r="F53" s="157"/>
      <c r="G53" s="157"/>
      <c r="H53" s="161">
        <f>H54</f>
        <v>213.8</v>
      </c>
      <c r="I53" s="161">
        <f>I54</f>
        <v>0</v>
      </c>
      <c r="J53" s="151">
        <f t="shared" si="1"/>
        <v>213.8</v>
      </c>
    </row>
    <row r="54" spans="2:10" s="13" customFormat="1" ht="31.5">
      <c r="B54" s="158" t="s">
        <v>58</v>
      </c>
      <c r="C54" s="159" t="s">
        <v>20</v>
      </c>
      <c r="D54" s="159" t="s">
        <v>129</v>
      </c>
      <c r="E54" s="159" t="s">
        <v>134</v>
      </c>
      <c r="F54" s="159" t="s">
        <v>179</v>
      </c>
      <c r="G54" s="159"/>
      <c r="H54" s="162">
        <f>H55</f>
        <v>213.8</v>
      </c>
      <c r="I54" s="162">
        <f>I55</f>
        <v>0</v>
      </c>
      <c r="J54" s="160">
        <f t="shared" si="1"/>
        <v>213.8</v>
      </c>
    </row>
    <row r="55" spans="2:10" s="13" customFormat="1" ht="15.75">
      <c r="B55" s="156" t="s">
        <v>155</v>
      </c>
      <c r="C55" s="157" t="s">
        <v>20</v>
      </c>
      <c r="D55" s="157" t="s">
        <v>129</v>
      </c>
      <c r="E55" s="157" t="s">
        <v>134</v>
      </c>
      <c r="F55" s="157" t="s">
        <v>179</v>
      </c>
      <c r="G55" s="157" t="s">
        <v>119</v>
      </c>
      <c r="H55" s="161">
        <v>213.8</v>
      </c>
      <c r="I55" s="161">
        <v>0</v>
      </c>
      <c r="J55" s="151">
        <f t="shared" si="1"/>
        <v>213.8</v>
      </c>
    </row>
    <row r="56" spans="2:10" s="13" customFormat="1" ht="47.25">
      <c r="B56" s="156" t="s">
        <v>131</v>
      </c>
      <c r="C56" s="157" t="s">
        <v>20</v>
      </c>
      <c r="D56" s="157" t="s">
        <v>129</v>
      </c>
      <c r="E56" s="157" t="s">
        <v>135</v>
      </c>
      <c r="F56" s="157"/>
      <c r="G56" s="157"/>
      <c r="H56" s="161">
        <f>H57</f>
        <v>497.4</v>
      </c>
      <c r="I56" s="161">
        <f>I57</f>
        <v>0</v>
      </c>
      <c r="J56" s="151">
        <f t="shared" si="1"/>
        <v>497.4</v>
      </c>
    </row>
    <row r="57" spans="2:10" s="13" customFormat="1" ht="31.5">
      <c r="B57" s="158" t="s">
        <v>58</v>
      </c>
      <c r="C57" s="159" t="s">
        <v>20</v>
      </c>
      <c r="D57" s="159" t="s">
        <v>129</v>
      </c>
      <c r="E57" s="159" t="s">
        <v>135</v>
      </c>
      <c r="F57" s="159" t="s">
        <v>179</v>
      </c>
      <c r="G57" s="159"/>
      <c r="H57" s="162">
        <f>H58</f>
        <v>497.4</v>
      </c>
      <c r="I57" s="162">
        <f>I58</f>
        <v>0</v>
      </c>
      <c r="J57" s="160">
        <f t="shared" si="1"/>
        <v>497.4</v>
      </c>
    </row>
    <row r="58" spans="2:10" s="13" customFormat="1" ht="15.75">
      <c r="B58" s="156" t="s">
        <v>155</v>
      </c>
      <c r="C58" s="157" t="s">
        <v>20</v>
      </c>
      <c r="D58" s="157" t="s">
        <v>129</v>
      </c>
      <c r="E58" s="157" t="s">
        <v>135</v>
      </c>
      <c r="F58" s="157" t="s">
        <v>179</v>
      </c>
      <c r="G58" s="157" t="s">
        <v>119</v>
      </c>
      <c r="H58" s="161">
        <v>497.4</v>
      </c>
      <c r="I58" s="161">
        <v>0</v>
      </c>
      <c r="J58" s="151">
        <f t="shared" si="1"/>
        <v>497.4</v>
      </c>
    </row>
    <row r="59" spans="2:10" s="13" customFormat="1" ht="31.5">
      <c r="B59" s="156" t="s">
        <v>132</v>
      </c>
      <c r="C59" s="157" t="s">
        <v>20</v>
      </c>
      <c r="D59" s="157" t="s">
        <v>129</v>
      </c>
      <c r="E59" s="157" t="s">
        <v>133</v>
      </c>
      <c r="F59" s="157"/>
      <c r="G59" s="157"/>
      <c r="H59" s="161">
        <f>H60</f>
        <v>213.8</v>
      </c>
      <c r="I59" s="161">
        <f>I60</f>
        <v>0</v>
      </c>
      <c r="J59" s="151">
        <f t="shared" si="1"/>
        <v>213.8</v>
      </c>
    </row>
    <row r="60" spans="2:10" s="13" customFormat="1" ht="31.5">
      <c r="B60" s="158" t="s">
        <v>58</v>
      </c>
      <c r="C60" s="159" t="s">
        <v>20</v>
      </c>
      <c r="D60" s="159" t="s">
        <v>129</v>
      </c>
      <c r="E60" s="159" t="s">
        <v>133</v>
      </c>
      <c r="F60" s="159" t="s">
        <v>179</v>
      </c>
      <c r="G60" s="159"/>
      <c r="H60" s="162">
        <f>H61</f>
        <v>213.8</v>
      </c>
      <c r="I60" s="162">
        <f>I61</f>
        <v>0</v>
      </c>
      <c r="J60" s="160">
        <f t="shared" si="1"/>
        <v>213.8</v>
      </c>
    </row>
    <row r="61" spans="2:10" s="13" customFormat="1" ht="15.75">
      <c r="B61" s="156" t="s">
        <v>155</v>
      </c>
      <c r="C61" s="157" t="s">
        <v>20</v>
      </c>
      <c r="D61" s="157" t="s">
        <v>129</v>
      </c>
      <c r="E61" s="157" t="s">
        <v>133</v>
      </c>
      <c r="F61" s="157" t="s">
        <v>179</v>
      </c>
      <c r="G61" s="157" t="s">
        <v>119</v>
      </c>
      <c r="H61" s="161">
        <v>213.8</v>
      </c>
      <c r="I61" s="161">
        <v>0</v>
      </c>
      <c r="J61" s="151">
        <f t="shared" si="1"/>
        <v>213.8</v>
      </c>
    </row>
    <row r="62" spans="2:10" s="13" customFormat="1" ht="63">
      <c r="B62" s="167" t="s">
        <v>283</v>
      </c>
      <c r="C62" s="157" t="s">
        <v>20</v>
      </c>
      <c r="D62" s="157" t="s">
        <v>129</v>
      </c>
      <c r="E62" s="157" t="s">
        <v>282</v>
      </c>
      <c r="F62" s="157"/>
      <c r="G62" s="157"/>
      <c r="H62" s="161">
        <f>H63</f>
        <v>100</v>
      </c>
      <c r="I62" s="161">
        <f>I63</f>
        <v>80</v>
      </c>
      <c r="J62" s="151">
        <f>H62+I62</f>
        <v>180</v>
      </c>
    </row>
    <row r="63" spans="2:10" s="13" customFormat="1" ht="15.75">
      <c r="B63" s="183" t="s">
        <v>63</v>
      </c>
      <c r="C63" s="159" t="s">
        <v>20</v>
      </c>
      <c r="D63" s="159" t="s">
        <v>129</v>
      </c>
      <c r="E63" s="159" t="s">
        <v>282</v>
      </c>
      <c r="F63" s="159" t="s">
        <v>61</v>
      </c>
      <c r="G63" s="159"/>
      <c r="H63" s="162">
        <f>H64</f>
        <v>100</v>
      </c>
      <c r="I63" s="162">
        <f>I64</f>
        <v>80</v>
      </c>
      <c r="J63" s="160">
        <f>J64</f>
        <v>180</v>
      </c>
    </row>
    <row r="64" spans="2:10" s="13" customFormat="1" ht="15.75">
      <c r="B64" s="167" t="s">
        <v>155</v>
      </c>
      <c r="C64" s="157" t="s">
        <v>20</v>
      </c>
      <c r="D64" s="157" t="s">
        <v>129</v>
      </c>
      <c r="E64" s="157" t="s">
        <v>282</v>
      </c>
      <c r="F64" s="157" t="s">
        <v>61</v>
      </c>
      <c r="G64" s="157" t="s">
        <v>119</v>
      </c>
      <c r="H64" s="161">
        <v>100</v>
      </c>
      <c r="I64" s="161">
        <v>80</v>
      </c>
      <c r="J64" s="151">
        <f>H64+I64</f>
        <v>180</v>
      </c>
    </row>
    <row r="65" spans="2:10" s="12" customFormat="1" ht="63">
      <c r="B65" s="156" t="s">
        <v>231</v>
      </c>
      <c r="C65" s="157" t="s">
        <v>20</v>
      </c>
      <c r="D65" s="157" t="s">
        <v>129</v>
      </c>
      <c r="E65" s="157" t="s">
        <v>205</v>
      </c>
      <c r="F65" s="157"/>
      <c r="G65" s="157"/>
      <c r="H65" s="161">
        <f>H66</f>
        <v>100</v>
      </c>
      <c r="I65" s="161">
        <f>I66</f>
        <v>0</v>
      </c>
      <c r="J65" s="151">
        <f t="shared" si="1"/>
        <v>100</v>
      </c>
    </row>
    <row r="66" spans="2:10" s="27" customFormat="1" ht="15.75">
      <c r="B66" s="158" t="s">
        <v>63</v>
      </c>
      <c r="C66" s="159" t="s">
        <v>20</v>
      </c>
      <c r="D66" s="159" t="s">
        <v>129</v>
      </c>
      <c r="E66" s="159" t="s">
        <v>205</v>
      </c>
      <c r="F66" s="159" t="s">
        <v>61</v>
      </c>
      <c r="G66" s="159"/>
      <c r="H66" s="162">
        <f>H67</f>
        <v>100</v>
      </c>
      <c r="I66" s="162">
        <f>I67</f>
        <v>0</v>
      </c>
      <c r="J66" s="160">
        <f t="shared" si="1"/>
        <v>100</v>
      </c>
    </row>
    <row r="67" spans="2:10" s="21" customFormat="1" ht="15.75">
      <c r="B67" s="156" t="s">
        <v>154</v>
      </c>
      <c r="C67" s="157" t="s">
        <v>20</v>
      </c>
      <c r="D67" s="157" t="s">
        <v>129</v>
      </c>
      <c r="E67" s="157" t="s">
        <v>205</v>
      </c>
      <c r="F67" s="157" t="s">
        <v>61</v>
      </c>
      <c r="G67" s="157" t="s">
        <v>118</v>
      </c>
      <c r="H67" s="161">
        <v>100</v>
      </c>
      <c r="I67" s="161">
        <v>0</v>
      </c>
      <c r="J67" s="151">
        <f t="shared" si="1"/>
        <v>100</v>
      </c>
    </row>
    <row r="68" spans="2:10" s="19" customFormat="1" ht="15.75">
      <c r="B68" s="153" t="s">
        <v>6</v>
      </c>
      <c r="C68" s="154" t="s">
        <v>23</v>
      </c>
      <c r="D68" s="154"/>
      <c r="E68" s="154"/>
      <c r="F68" s="154"/>
      <c r="G68" s="154"/>
      <c r="H68" s="164">
        <f>H69+H77+H99</f>
        <v>62795.700000000004</v>
      </c>
      <c r="I68" s="164">
        <f>I69+I77+I99</f>
        <v>-3613.9000000000005</v>
      </c>
      <c r="J68" s="155">
        <f t="shared" si="1"/>
        <v>59181.8</v>
      </c>
    </row>
    <row r="69" spans="2:10" s="19" customFormat="1" ht="15.75">
      <c r="B69" s="156" t="s">
        <v>164</v>
      </c>
      <c r="C69" s="157" t="s">
        <v>23</v>
      </c>
      <c r="D69" s="157" t="s">
        <v>20</v>
      </c>
      <c r="E69" s="157"/>
      <c r="F69" s="157"/>
      <c r="G69" s="157"/>
      <c r="H69" s="161">
        <f>H70</f>
        <v>200</v>
      </c>
      <c r="I69" s="161">
        <f>I70</f>
        <v>0</v>
      </c>
      <c r="J69" s="151">
        <f t="shared" si="1"/>
        <v>200</v>
      </c>
    </row>
    <row r="70" spans="2:10" s="19" customFormat="1" ht="31.5">
      <c r="B70" s="156" t="s">
        <v>232</v>
      </c>
      <c r="C70" s="157" t="s">
        <v>23</v>
      </c>
      <c r="D70" s="157" t="s">
        <v>20</v>
      </c>
      <c r="E70" s="157" t="s">
        <v>163</v>
      </c>
      <c r="F70" s="157"/>
      <c r="G70" s="157"/>
      <c r="H70" s="161">
        <f>H71+H73+H75</f>
        <v>200</v>
      </c>
      <c r="I70" s="161">
        <f>I71+I73+I75</f>
        <v>0</v>
      </c>
      <c r="J70" s="151">
        <f t="shared" si="1"/>
        <v>200</v>
      </c>
    </row>
    <row r="71" spans="2:10" s="19" customFormat="1" ht="15.75">
      <c r="B71" s="158" t="s">
        <v>63</v>
      </c>
      <c r="C71" s="159" t="s">
        <v>23</v>
      </c>
      <c r="D71" s="159" t="s">
        <v>20</v>
      </c>
      <c r="E71" s="159" t="s">
        <v>163</v>
      </c>
      <c r="F71" s="159" t="s">
        <v>61</v>
      </c>
      <c r="G71" s="159"/>
      <c r="H71" s="162">
        <f>H72</f>
        <v>38</v>
      </c>
      <c r="I71" s="162">
        <f>I72</f>
        <v>11.9</v>
      </c>
      <c r="J71" s="160">
        <f t="shared" si="1"/>
        <v>49.9</v>
      </c>
    </row>
    <row r="72" spans="2:10" s="19" customFormat="1" ht="15.75">
      <c r="B72" s="156" t="s">
        <v>154</v>
      </c>
      <c r="C72" s="157" t="s">
        <v>23</v>
      </c>
      <c r="D72" s="157" t="s">
        <v>20</v>
      </c>
      <c r="E72" s="157" t="s">
        <v>163</v>
      </c>
      <c r="F72" s="157" t="s">
        <v>61</v>
      </c>
      <c r="G72" s="157" t="s">
        <v>118</v>
      </c>
      <c r="H72" s="161">
        <v>38</v>
      </c>
      <c r="I72" s="161">
        <v>11.9</v>
      </c>
      <c r="J72" s="151">
        <f t="shared" si="1"/>
        <v>49.9</v>
      </c>
    </row>
    <row r="73" spans="2:10" s="19" customFormat="1" ht="63">
      <c r="B73" s="180" t="s">
        <v>174</v>
      </c>
      <c r="C73" s="159" t="s">
        <v>23</v>
      </c>
      <c r="D73" s="159" t="s">
        <v>20</v>
      </c>
      <c r="E73" s="159" t="s">
        <v>163</v>
      </c>
      <c r="F73" s="159" t="s">
        <v>180</v>
      </c>
      <c r="G73" s="159"/>
      <c r="H73" s="162">
        <f>H74</f>
        <v>152.4</v>
      </c>
      <c r="I73" s="162">
        <f>I74</f>
        <v>-11.9</v>
      </c>
      <c r="J73" s="160">
        <f>H73+I73</f>
        <v>140.5</v>
      </c>
    </row>
    <row r="74" spans="2:10" s="19" customFormat="1" ht="15.75">
      <c r="B74" s="156" t="s">
        <v>154</v>
      </c>
      <c r="C74" s="157" t="s">
        <v>23</v>
      </c>
      <c r="D74" s="157" t="s">
        <v>20</v>
      </c>
      <c r="E74" s="157" t="s">
        <v>163</v>
      </c>
      <c r="F74" s="157" t="s">
        <v>180</v>
      </c>
      <c r="G74" s="157" t="s">
        <v>118</v>
      </c>
      <c r="H74" s="161">
        <v>152.4</v>
      </c>
      <c r="I74" s="161">
        <v>-11.9</v>
      </c>
      <c r="J74" s="151">
        <f>H74+I74</f>
        <v>140.5</v>
      </c>
    </row>
    <row r="75" spans="2:10" s="19" customFormat="1" ht="63">
      <c r="B75" s="158" t="s">
        <v>176</v>
      </c>
      <c r="C75" s="159" t="s">
        <v>23</v>
      </c>
      <c r="D75" s="159" t="s">
        <v>20</v>
      </c>
      <c r="E75" s="159" t="s">
        <v>163</v>
      </c>
      <c r="F75" s="159" t="s">
        <v>183</v>
      </c>
      <c r="G75" s="159"/>
      <c r="H75" s="162">
        <f>H76</f>
        <v>9.6</v>
      </c>
      <c r="I75" s="162">
        <f>I76</f>
        <v>0</v>
      </c>
      <c r="J75" s="160">
        <f>J76</f>
        <v>9.6</v>
      </c>
    </row>
    <row r="76" spans="2:10" s="19" customFormat="1" ht="15.75">
      <c r="B76" s="156" t="s">
        <v>154</v>
      </c>
      <c r="C76" s="157" t="s">
        <v>23</v>
      </c>
      <c r="D76" s="157" t="s">
        <v>20</v>
      </c>
      <c r="E76" s="157" t="s">
        <v>163</v>
      </c>
      <c r="F76" s="157" t="s">
        <v>183</v>
      </c>
      <c r="G76" s="157" t="s">
        <v>118</v>
      </c>
      <c r="H76" s="161">
        <v>9.6</v>
      </c>
      <c r="I76" s="161"/>
      <c r="J76" s="151">
        <f>H76+I76</f>
        <v>9.6</v>
      </c>
    </row>
    <row r="77" spans="2:10" s="19" customFormat="1" ht="15.75">
      <c r="B77" s="156" t="s">
        <v>166</v>
      </c>
      <c r="C77" s="157" t="s">
        <v>23</v>
      </c>
      <c r="D77" s="157" t="s">
        <v>22</v>
      </c>
      <c r="E77" s="157"/>
      <c r="F77" s="157"/>
      <c r="G77" s="157"/>
      <c r="H77" s="161">
        <f>H81+H86+H96+H91+H78</f>
        <v>61391.9</v>
      </c>
      <c r="I77" s="161">
        <f>I81+I86+I96+I91+I78</f>
        <v>-2522.5000000000005</v>
      </c>
      <c r="J77" s="151">
        <f t="shared" si="1"/>
        <v>58869.4</v>
      </c>
    </row>
    <row r="78" spans="2:10" s="19" customFormat="1" ht="47.25">
      <c r="B78" s="156" t="s">
        <v>346</v>
      </c>
      <c r="C78" s="157" t="s">
        <v>23</v>
      </c>
      <c r="D78" s="157" t="s">
        <v>22</v>
      </c>
      <c r="E78" s="157" t="s">
        <v>157</v>
      </c>
      <c r="F78" s="157"/>
      <c r="G78" s="157"/>
      <c r="H78" s="161">
        <f>H79</f>
        <v>587.9</v>
      </c>
      <c r="I78" s="161">
        <f>I79</f>
        <v>354.2</v>
      </c>
      <c r="J78" s="151">
        <f>H78+I78</f>
        <v>942.0999999999999</v>
      </c>
    </row>
    <row r="79" spans="2:10" s="19" customFormat="1" ht="15.75">
      <c r="B79" s="158" t="s">
        <v>324</v>
      </c>
      <c r="C79" s="159" t="s">
        <v>23</v>
      </c>
      <c r="D79" s="159" t="s">
        <v>22</v>
      </c>
      <c r="E79" s="159" t="s">
        <v>157</v>
      </c>
      <c r="F79" s="159" t="s">
        <v>61</v>
      </c>
      <c r="G79" s="159"/>
      <c r="H79" s="162">
        <f>H80</f>
        <v>587.9</v>
      </c>
      <c r="I79" s="162">
        <f>I80</f>
        <v>354.2</v>
      </c>
      <c r="J79" s="160">
        <f>J80</f>
        <v>942.0999999999999</v>
      </c>
    </row>
    <row r="80" spans="2:10" s="19" customFormat="1" ht="15.75">
      <c r="B80" s="156" t="s">
        <v>154</v>
      </c>
      <c r="C80" s="157" t="s">
        <v>23</v>
      </c>
      <c r="D80" s="157" t="s">
        <v>22</v>
      </c>
      <c r="E80" s="157" t="s">
        <v>157</v>
      </c>
      <c r="F80" s="157" t="s">
        <v>61</v>
      </c>
      <c r="G80" s="157" t="s">
        <v>118</v>
      </c>
      <c r="H80" s="161">
        <v>587.9</v>
      </c>
      <c r="I80" s="161">
        <v>354.2</v>
      </c>
      <c r="J80" s="151">
        <f>H80+I80</f>
        <v>942.0999999999999</v>
      </c>
    </row>
    <row r="81" spans="2:10" s="19" customFormat="1" ht="78.75">
      <c r="B81" s="156" t="s">
        <v>233</v>
      </c>
      <c r="C81" s="157" t="s">
        <v>23</v>
      </c>
      <c r="D81" s="157" t="s">
        <v>22</v>
      </c>
      <c r="E81" s="157" t="s">
        <v>275</v>
      </c>
      <c r="F81" s="157"/>
      <c r="G81" s="157"/>
      <c r="H81" s="161">
        <f>H83+H85</f>
        <v>16992.6</v>
      </c>
      <c r="I81" s="161">
        <f>I83+I85</f>
        <v>-849.6</v>
      </c>
      <c r="J81" s="161">
        <f>J83+J85</f>
        <v>16143</v>
      </c>
    </row>
    <row r="82" spans="2:10" s="19" customFormat="1" ht="15.75">
      <c r="B82" s="158" t="s">
        <v>63</v>
      </c>
      <c r="C82" s="159" t="s">
        <v>23</v>
      </c>
      <c r="D82" s="159" t="s">
        <v>22</v>
      </c>
      <c r="E82" s="159" t="s">
        <v>268</v>
      </c>
      <c r="F82" s="159" t="s">
        <v>61</v>
      </c>
      <c r="G82" s="159"/>
      <c r="H82" s="162">
        <f>H83</f>
        <v>16143</v>
      </c>
      <c r="I82" s="162">
        <f>I83</f>
        <v>0</v>
      </c>
      <c r="J82" s="160">
        <f>J83</f>
        <v>16143</v>
      </c>
    </row>
    <row r="83" spans="2:10" s="19" customFormat="1" ht="15.75">
      <c r="B83" s="156" t="s">
        <v>155</v>
      </c>
      <c r="C83" s="157" t="s">
        <v>23</v>
      </c>
      <c r="D83" s="157" t="s">
        <v>22</v>
      </c>
      <c r="E83" s="157" t="s">
        <v>268</v>
      </c>
      <c r="F83" s="157" t="s">
        <v>61</v>
      </c>
      <c r="G83" s="157" t="s">
        <v>119</v>
      </c>
      <c r="H83" s="161">
        <v>16143</v>
      </c>
      <c r="I83" s="161">
        <v>0</v>
      </c>
      <c r="J83" s="151">
        <f>H83+I83</f>
        <v>16143</v>
      </c>
    </row>
    <row r="84" spans="2:10" s="19" customFormat="1" ht="15.75">
      <c r="B84" s="165" t="s">
        <v>63</v>
      </c>
      <c r="C84" s="159" t="s">
        <v>23</v>
      </c>
      <c r="D84" s="159" t="s">
        <v>22</v>
      </c>
      <c r="E84" s="159" t="s">
        <v>210</v>
      </c>
      <c r="F84" s="159" t="s">
        <v>61</v>
      </c>
      <c r="G84" s="159"/>
      <c r="H84" s="162">
        <f>H85</f>
        <v>849.6</v>
      </c>
      <c r="I84" s="162">
        <f>I85</f>
        <v>-849.6</v>
      </c>
      <c r="J84" s="160">
        <f t="shared" si="1"/>
        <v>0</v>
      </c>
    </row>
    <row r="85" spans="2:10" s="22" customFormat="1" ht="15.75">
      <c r="B85" s="156" t="s">
        <v>154</v>
      </c>
      <c r="C85" s="157" t="s">
        <v>23</v>
      </c>
      <c r="D85" s="157" t="s">
        <v>22</v>
      </c>
      <c r="E85" s="157" t="s">
        <v>210</v>
      </c>
      <c r="F85" s="157" t="s">
        <v>61</v>
      </c>
      <c r="G85" s="157" t="s">
        <v>118</v>
      </c>
      <c r="H85" s="161">
        <v>849.6</v>
      </c>
      <c r="I85" s="161">
        <v>-849.6</v>
      </c>
      <c r="J85" s="151">
        <f t="shared" si="1"/>
        <v>0</v>
      </c>
    </row>
    <row r="86" spans="2:10" s="22" customFormat="1" ht="47.25">
      <c r="B86" s="156" t="s">
        <v>243</v>
      </c>
      <c r="C86" s="157" t="s">
        <v>23</v>
      </c>
      <c r="D86" s="157" t="s">
        <v>22</v>
      </c>
      <c r="E86" s="157" t="s">
        <v>275</v>
      </c>
      <c r="F86" s="157"/>
      <c r="G86" s="157"/>
      <c r="H86" s="161">
        <f>H88+H90</f>
        <v>34878.8</v>
      </c>
      <c r="I86" s="161">
        <f>I88+I90</f>
        <v>-348.8</v>
      </c>
      <c r="J86" s="151">
        <f t="shared" si="1"/>
        <v>34530</v>
      </c>
    </row>
    <row r="87" spans="2:10" s="22" customFormat="1" ht="15.75">
      <c r="B87" s="158" t="s">
        <v>63</v>
      </c>
      <c r="C87" s="159" t="s">
        <v>23</v>
      </c>
      <c r="D87" s="159" t="s">
        <v>22</v>
      </c>
      <c r="E87" s="159" t="s">
        <v>268</v>
      </c>
      <c r="F87" s="159" t="s">
        <v>61</v>
      </c>
      <c r="G87" s="159"/>
      <c r="H87" s="162">
        <f>H88</f>
        <v>34530</v>
      </c>
      <c r="I87" s="162">
        <f>I88</f>
        <v>0</v>
      </c>
      <c r="J87" s="162">
        <f>J88</f>
        <v>34530</v>
      </c>
    </row>
    <row r="88" spans="2:10" s="22" customFormat="1" ht="15.75">
      <c r="B88" s="156" t="s">
        <v>155</v>
      </c>
      <c r="C88" s="157" t="s">
        <v>23</v>
      </c>
      <c r="D88" s="157" t="s">
        <v>22</v>
      </c>
      <c r="E88" s="157" t="s">
        <v>268</v>
      </c>
      <c r="F88" s="157" t="s">
        <v>61</v>
      </c>
      <c r="G88" s="157" t="s">
        <v>119</v>
      </c>
      <c r="H88" s="161">
        <v>34530</v>
      </c>
      <c r="I88" s="161">
        <v>0</v>
      </c>
      <c r="J88" s="151">
        <f>H88+I88</f>
        <v>34530</v>
      </c>
    </row>
    <row r="89" spans="2:10" s="22" customFormat="1" ht="15.75">
      <c r="B89" s="158" t="s">
        <v>63</v>
      </c>
      <c r="C89" s="159" t="s">
        <v>23</v>
      </c>
      <c r="D89" s="159" t="s">
        <v>22</v>
      </c>
      <c r="E89" s="159" t="s">
        <v>211</v>
      </c>
      <c r="F89" s="159" t="s">
        <v>61</v>
      </c>
      <c r="G89" s="159"/>
      <c r="H89" s="162">
        <f>H90</f>
        <v>348.8</v>
      </c>
      <c r="I89" s="162">
        <f>I90</f>
        <v>-348.8</v>
      </c>
      <c r="J89" s="160">
        <f t="shared" si="1"/>
        <v>0</v>
      </c>
    </row>
    <row r="90" spans="2:10" s="22" customFormat="1" ht="15.75">
      <c r="B90" s="156" t="s">
        <v>154</v>
      </c>
      <c r="C90" s="157" t="s">
        <v>23</v>
      </c>
      <c r="D90" s="157" t="s">
        <v>22</v>
      </c>
      <c r="E90" s="157" t="s">
        <v>211</v>
      </c>
      <c r="F90" s="157" t="s">
        <v>61</v>
      </c>
      <c r="G90" s="157" t="s">
        <v>118</v>
      </c>
      <c r="H90" s="161">
        <v>348.8</v>
      </c>
      <c r="I90" s="161">
        <v>-348.8</v>
      </c>
      <c r="J90" s="151">
        <f t="shared" si="1"/>
        <v>0</v>
      </c>
    </row>
    <row r="91" spans="2:10" s="22" customFormat="1" ht="31.5">
      <c r="B91" s="190" t="s">
        <v>306</v>
      </c>
      <c r="C91" s="157" t="s">
        <v>23</v>
      </c>
      <c r="D91" s="157" t="s">
        <v>22</v>
      </c>
      <c r="E91" s="157" t="s">
        <v>281</v>
      </c>
      <c r="F91" s="157"/>
      <c r="G91" s="157"/>
      <c r="H91" s="161">
        <f>H92+H94</f>
        <v>3832.6</v>
      </c>
      <c r="I91" s="161">
        <f>I92+I94</f>
        <v>-139.1</v>
      </c>
      <c r="J91" s="151">
        <f>H91+I91</f>
        <v>3693.5</v>
      </c>
    </row>
    <row r="92" spans="2:10" s="22" customFormat="1" ht="15.75">
      <c r="B92" s="158" t="s">
        <v>63</v>
      </c>
      <c r="C92" s="159" t="s">
        <v>23</v>
      </c>
      <c r="D92" s="159" t="s">
        <v>22</v>
      </c>
      <c r="E92" s="159" t="s">
        <v>279</v>
      </c>
      <c r="F92" s="159" t="s">
        <v>61</v>
      </c>
      <c r="G92" s="159"/>
      <c r="H92" s="162">
        <f>H93</f>
        <v>3641</v>
      </c>
      <c r="I92" s="162">
        <f>I93</f>
        <v>0</v>
      </c>
      <c r="J92" s="160">
        <f>J93</f>
        <v>3641</v>
      </c>
    </row>
    <row r="93" spans="2:10" s="22" customFormat="1" ht="15.75">
      <c r="B93" s="156" t="s">
        <v>155</v>
      </c>
      <c r="C93" s="157" t="s">
        <v>23</v>
      </c>
      <c r="D93" s="157" t="s">
        <v>22</v>
      </c>
      <c r="E93" s="157" t="s">
        <v>279</v>
      </c>
      <c r="F93" s="157" t="s">
        <v>61</v>
      </c>
      <c r="G93" s="157" t="s">
        <v>119</v>
      </c>
      <c r="H93" s="161">
        <v>3641</v>
      </c>
      <c r="I93" s="161">
        <v>0</v>
      </c>
      <c r="J93" s="151">
        <f>H93+I93</f>
        <v>3641</v>
      </c>
    </row>
    <row r="94" spans="2:10" s="22" customFormat="1" ht="15.75">
      <c r="B94" s="158" t="s">
        <v>63</v>
      </c>
      <c r="C94" s="159" t="s">
        <v>23</v>
      </c>
      <c r="D94" s="159" t="s">
        <v>22</v>
      </c>
      <c r="E94" s="159" t="s">
        <v>280</v>
      </c>
      <c r="F94" s="159" t="s">
        <v>61</v>
      </c>
      <c r="G94" s="159"/>
      <c r="H94" s="162">
        <f>H95</f>
        <v>191.6</v>
      </c>
      <c r="I94" s="162">
        <f>I95</f>
        <v>-139.1</v>
      </c>
      <c r="J94" s="160">
        <f>J95</f>
        <v>52.5</v>
      </c>
    </row>
    <row r="95" spans="2:10" s="22" customFormat="1" ht="15.75">
      <c r="B95" s="156" t="s">
        <v>154</v>
      </c>
      <c r="C95" s="157" t="s">
        <v>23</v>
      </c>
      <c r="D95" s="157" t="s">
        <v>22</v>
      </c>
      <c r="E95" s="157" t="s">
        <v>280</v>
      </c>
      <c r="F95" s="157" t="s">
        <v>61</v>
      </c>
      <c r="G95" s="157" t="s">
        <v>118</v>
      </c>
      <c r="H95" s="161">
        <v>191.6</v>
      </c>
      <c r="I95" s="161">
        <v>-139.1</v>
      </c>
      <c r="J95" s="151">
        <f>H95+I95</f>
        <v>52.5</v>
      </c>
    </row>
    <row r="96" spans="2:10" s="22" customFormat="1" ht="63">
      <c r="B96" s="156" t="s">
        <v>242</v>
      </c>
      <c r="C96" s="157" t="s">
        <v>23</v>
      </c>
      <c r="D96" s="157" t="s">
        <v>22</v>
      </c>
      <c r="E96" s="157" t="s">
        <v>212</v>
      </c>
      <c r="F96" s="157"/>
      <c r="G96" s="157"/>
      <c r="H96" s="161">
        <f>H97</f>
        <v>5100</v>
      </c>
      <c r="I96" s="161">
        <f>I97</f>
        <v>-1539.2</v>
      </c>
      <c r="J96" s="151">
        <f t="shared" si="1"/>
        <v>3560.8</v>
      </c>
    </row>
    <row r="97" spans="2:10" s="22" customFormat="1" ht="15.75">
      <c r="B97" s="158" t="s">
        <v>63</v>
      </c>
      <c r="C97" s="159" t="s">
        <v>23</v>
      </c>
      <c r="D97" s="159" t="s">
        <v>22</v>
      </c>
      <c r="E97" s="159" t="s">
        <v>212</v>
      </c>
      <c r="F97" s="159" t="s">
        <v>61</v>
      </c>
      <c r="G97" s="159"/>
      <c r="H97" s="162">
        <f>H98</f>
        <v>5100</v>
      </c>
      <c r="I97" s="162">
        <f>I98</f>
        <v>-1539.2</v>
      </c>
      <c r="J97" s="160">
        <f t="shared" si="1"/>
        <v>3560.8</v>
      </c>
    </row>
    <row r="98" spans="2:10" s="22" customFormat="1" ht="15.75">
      <c r="B98" s="156" t="s">
        <v>154</v>
      </c>
      <c r="C98" s="157" t="s">
        <v>23</v>
      </c>
      <c r="D98" s="157" t="s">
        <v>22</v>
      </c>
      <c r="E98" s="157" t="s">
        <v>212</v>
      </c>
      <c r="F98" s="157" t="s">
        <v>61</v>
      </c>
      <c r="G98" s="157" t="s">
        <v>118</v>
      </c>
      <c r="H98" s="161">
        <v>5100</v>
      </c>
      <c r="I98" s="161">
        <v>-1539.2</v>
      </c>
      <c r="J98" s="151">
        <f aca="true" t="shared" si="6" ref="J98:J208">H98+I98</f>
        <v>3560.8</v>
      </c>
    </row>
    <row r="99" spans="2:10" s="22" customFormat="1" ht="31.5">
      <c r="B99" s="156" t="s">
        <v>55</v>
      </c>
      <c r="C99" s="157" t="s">
        <v>23</v>
      </c>
      <c r="D99" s="157" t="s">
        <v>46</v>
      </c>
      <c r="E99" s="157"/>
      <c r="F99" s="157"/>
      <c r="G99" s="157"/>
      <c r="H99" s="161">
        <f>H100+H103</f>
        <v>1203.8</v>
      </c>
      <c r="I99" s="161">
        <f>I100+I103</f>
        <v>-1091.4</v>
      </c>
      <c r="J99" s="151">
        <f t="shared" si="6"/>
        <v>112.39999999999986</v>
      </c>
    </row>
    <row r="100" spans="2:10" s="22" customFormat="1" ht="31.5">
      <c r="B100" s="188" t="s">
        <v>56</v>
      </c>
      <c r="C100" s="157" t="s">
        <v>23</v>
      </c>
      <c r="D100" s="157" t="s">
        <v>46</v>
      </c>
      <c r="E100" s="157" t="s">
        <v>267</v>
      </c>
      <c r="F100" s="157"/>
      <c r="G100" s="157"/>
      <c r="H100" s="161">
        <f>H101</f>
        <v>1003.8</v>
      </c>
      <c r="I100" s="161">
        <f>I101</f>
        <v>-891.4</v>
      </c>
      <c r="J100" s="151">
        <f t="shared" si="6"/>
        <v>112.39999999999998</v>
      </c>
    </row>
    <row r="101" spans="2:10" s="22" customFormat="1" ht="15.75">
      <c r="B101" s="158" t="s">
        <v>63</v>
      </c>
      <c r="C101" s="166" t="s">
        <v>23</v>
      </c>
      <c r="D101" s="166" t="s">
        <v>46</v>
      </c>
      <c r="E101" s="166" t="s">
        <v>267</v>
      </c>
      <c r="F101" s="159" t="s">
        <v>61</v>
      </c>
      <c r="G101" s="166"/>
      <c r="H101" s="162">
        <f>H102</f>
        <v>1003.8</v>
      </c>
      <c r="I101" s="162">
        <f>I102</f>
        <v>-891.4</v>
      </c>
      <c r="J101" s="160">
        <f t="shared" si="6"/>
        <v>112.39999999999998</v>
      </c>
    </row>
    <row r="102" spans="2:10" s="22" customFormat="1" ht="15.75">
      <c r="B102" s="156" t="s">
        <v>154</v>
      </c>
      <c r="C102" s="157" t="s">
        <v>23</v>
      </c>
      <c r="D102" s="157" t="s">
        <v>46</v>
      </c>
      <c r="E102" s="157" t="s">
        <v>267</v>
      </c>
      <c r="F102" s="157" t="s">
        <v>61</v>
      </c>
      <c r="G102" s="163" t="s">
        <v>118</v>
      </c>
      <c r="H102" s="161">
        <v>1003.8</v>
      </c>
      <c r="I102" s="161">
        <v>-891.4</v>
      </c>
      <c r="J102" s="151">
        <f t="shared" si="6"/>
        <v>112.39999999999998</v>
      </c>
    </row>
    <row r="103" spans="2:10" s="1" customFormat="1" ht="78.75">
      <c r="B103" s="156" t="s">
        <v>239</v>
      </c>
      <c r="C103" s="157" t="s">
        <v>23</v>
      </c>
      <c r="D103" s="157" t="s">
        <v>46</v>
      </c>
      <c r="E103" s="157" t="s">
        <v>206</v>
      </c>
      <c r="F103" s="157"/>
      <c r="G103" s="163"/>
      <c r="H103" s="161">
        <f>H104</f>
        <v>200</v>
      </c>
      <c r="I103" s="161">
        <f>I104</f>
        <v>-200</v>
      </c>
      <c r="J103" s="151">
        <f t="shared" si="6"/>
        <v>0</v>
      </c>
    </row>
    <row r="104" spans="2:10" ht="15.75">
      <c r="B104" s="158" t="s">
        <v>63</v>
      </c>
      <c r="C104" s="159" t="s">
        <v>23</v>
      </c>
      <c r="D104" s="159" t="s">
        <v>46</v>
      </c>
      <c r="E104" s="159" t="s">
        <v>206</v>
      </c>
      <c r="F104" s="159" t="s">
        <v>61</v>
      </c>
      <c r="G104" s="166"/>
      <c r="H104" s="162">
        <f>H105</f>
        <v>200</v>
      </c>
      <c r="I104" s="162">
        <f>I105</f>
        <v>-200</v>
      </c>
      <c r="J104" s="160">
        <f t="shared" si="6"/>
        <v>0</v>
      </c>
    </row>
    <row r="105" spans="2:10" s="29" customFormat="1" ht="15.75">
      <c r="B105" s="156" t="s">
        <v>154</v>
      </c>
      <c r="C105" s="157" t="s">
        <v>23</v>
      </c>
      <c r="D105" s="157" t="s">
        <v>46</v>
      </c>
      <c r="E105" s="157" t="s">
        <v>206</v>
      </c>
      <c r="F105" s="157" t="s">
        <v>61</v>
      </c>
      <c r="G105" s="163" t="s">
        <v>118</v>
      </c>
      <c r="H105" s="161">
        <v>200</v>
      </c>
      <c r="I105" s="161">
        <v>-200</v>
      </c>
      <c r="J105" s="151">
        <f t="shared" si="6"/>
        <v>0</v>
      </c>
    </row>
    <row r="106" spans="2:10" ht="15.75">
      <c r="B106" s="153" t="s">
        <v>7</v>
      </c>
      <c r="C106" s="154" t="s">
        <v>25</v>
      </c>
      <c r="D106" s="154"/>
      <c r="E106" s="154"/>
      <c r="F106" s="154"/>
      <c r="G106" s="154"/>
      <c r="H106" s="164">
        <f>H107+H138+H145+H164</f>
        <v>84126.20000000001</v>
      </c>
      <c r="I106" s="164">
        <f>I107+I138+I145+I164</f>
        <v>-7792.2</v>
      </c>
      <c r="J106" s="155">
        <f t="shared" si="6"/>
        <v>76334.00000000001</v>
      </c>
    </row>
    <row r="107" spans="2:10" ht="15.75">
      <c r="B107" s="156" t="s">
        <v>8</v>
      </c>
      <c r="C107" s="157" t="s">
        <v>25</v>
      </c>
      <c r="D107" s="157" t="s">
        <v>20</v>
      </c>
      <c r="E107" s="157"/>
      <c r="F107" s="157"/>
      <c r="G107" s="157"/>
      <c r="H107" s="161">
        <f>H130+H108+H135+H111</f>
        <v>43531.5</v>
      </c>
      <c r="I107" s="161">
        <f>I130+I108+I135+I111</f>
        <v>-2974.3</v>
      </c>
      <c r="J107" s="151">
        <f t="shared" si="6"/>
        <v>40557.2</v>
      </c>
    </row>
    <row r="108" spans="2:10" ht="47.25">
      <c r="B108" s="156" t="s">
        <v>349</v>
      </c>
      <c r="C108" s="157" t="s">
        <v>25</v>
      </c>
      <c r="D108" s="157" t="s">
        <v>20</v>
      </c>
      <c r="E108" s="157" t="s">
        <v>157</v>
      </c>
      <c r="F108" s="157"/>
      <c r="G108" s="157"/>
      <c r="H108" s="161">
        <f>H109</f>
        <v>1247</v>
      </c>
      <c r="I108" s="161">
        <f>I109</f>
        <v>-29</v>
      </c>
      <c r="J108" s="151">
        <f t="shared" si="6"/>
        <v>1218</v>
      </c>
    </row>
    <row r="109" spans="2:10" ht="15.75">
      <c r="B109" s="158" t="s">
        <v>66</v>
      </c>
      <c r="C109" s="159" t="s">
        <v>25</v>
      </c>
      <c r="D109" s="159" t="s">
        <v>20</v>
      </c>
      <c r="E109" s="159" t="s">
        <v>157</v>
      </c>
      <c r="F109" s="159" t="s">
        <v>65</v>
      </c>
      <c r="G109" s="159"/>
      <c r="H109" s="162">
        <f>H110</f>
        <v>1247</v>
      </c>
      <c r="I109" s="162">
        <f>I110</f>
        <v>-29</v>
      </c>
      <c r="J109" s="160">
        <f>H109+I109</f>
        <v>1218</v>
      </c>
    </row>
    <row r="110" spans="2:10" ht="15.75">
      <c r="B110" s="156" t="s">
        <v>154</v>
      </c>
      <c r="C110" s="157" t="s">
        <v>25</v>
      </c>
      <c r="D110" s="157" t="s">
        <v>20</v>
      </c>
      <c r="E110" s="157" t="s">
        <v>157</v>
      </c>
      <c r="F110" s="157" t="s">
        <v>65</v>
      </c>
      <c r="G110" s="157" t="s">
        <v>118</v>
      </c>
      <c r="H110" s="161">
        <v>1247</v>
      </c>
      <c r="I110" s="161">
        <v>-29</v>
      </c>
      <c r="J110" s="151">
        <f>H110+I110</f>
        <v>1218</v>
      </c>
    </row>
    <row r="111" spans="2:10" ht="63">
      <c r="B111" s="156" t="s">
        <v>323</v>
      </c>
      <c r="C111" s="157" t="s">
        <v>25</v>
      </c>
      <c r="D111" s="157" t="s">
        <v>20</v>
      </c>
      <c r="E111" s="157" t="s">
        <v>313</v>
      </c>
      <c r="F111" s="157"/>
      <c r="G111" s="157"/>
      <c r="H111" s="161">
        <f>H121+H124+H127+H112+H115+H118</f>
        <v>40526.7</v>
      </c>
      <c r="I111" s="161">
        <f>I121+I124+I127+I112+I115+I118</f>
        <v>-2912</v>
      </c>
      <c r="J111" s="151">
        <f>H111+I111</f>
        <v>37614.7</v>
      </c>
    </row>
    <row r="112" spans="2:10" ht="94.5">
      <c r="B112" s="156" t="s">
        <v>309</v>
      </c>
      <c r="C112" s="157" t="s">
        <v>25</v>
      </c>
      <c r="D112" s="157" t="s">
        <v>20</v>
      </c>
      <c r="E112" s="157" t="s">
        <v>308</v>
      </c>
      <c r="F112" s="157"/>
      <c r="G112" s="157"/>
      <c r="H112" s="161">
        <f aca="true" t="shared" si="7" ref="H112:J113">H113</f>
        <v>2448.1</v>
      </c>
      <c r="I112" s="161">
        <f t="shared" si="7"/>
        <v>0</v>
      </c>
      <c r="J112" s="151">
        <f t="shared" si="7"/>
        <v>2448.1</v>
      </c>
    </row>
    <row r="113" spans="2:10" ht="15.75">
      <c r="B113" s="158" t="s">
        <v>66</v>
      </c>
      <c r="C113" s="159" t="s">
        <v>25</v>
      </c>
      <c r="D113" s="159" t="s">
        <v>20</v>
      </c>
      <c r="E113" s="159" t="s">
        <v>308</v>
      </c>
      <c r="F113" s="159" t="s">
        <v>65</v>
      </c>
      <c r="G113" s="159"/>
      <c r="H113" s="162">
        <f t="shared" si="7"/>
        <v>2448.1</v>
      </c>
      <c r="I113" s="162">
        <f t="shared" si="7"/>
        <v>0</v>
      </c>
      <c r="J113" s="160">
        <f t="shared" si="7"/>
        <v>2448.1</v>
      </c>
    </row>
    <row r="114" spans="2:10" ht="15.75">
      <c r="B114" s="156" t="s">
        <v>155</v>
      </c>
      <c r="C114" s="157" t="s">
        <v>25</v>
      </c>
      <c r="D114" s="157" t="s">
        <v>20</v>
      </c>
      <c r="E114" s="157" t="s">
        <v>308</v>
      </c>
      <c r="F114" s="157" t="s">
        <v>65</v>
      </c>
      <c r="G114" s="157" t="s">
        <v>119</v>
      </c>
      <c r="H114" s="161">
        <v>2448.1</v>
      </c>
      <c r="I114" s="161"/>
      <c r="J114" s="151">
        <f>H114+I114</f>
        <v>2448.1</v>
      </c>
    </row>
    <row r="115" spans="2:10" ht="47.25">
      <c r="B115" s="156" t="s">
        <v>311</v>
      </c>
      <c r="C115" s="157" t="s">
        <v>25</v>
      </c>
      <c r="D115" s="157" t="s">
        <v>20</v>
      </c>
      <c r="E115" s="157" t="s">
        <v>310</v>
      </c>
      <c r="F115" s="157"/>
      <c r="G115" s="157"/>
      <c r="H115" s="161">
        <f>H116</f>
        <v>1284.7</v>
      </c>
      <c r="I115" s="161">
        <f>I116</f>
        <v>0</v>
      </c>
      <c r="J115" s="151">
        <f>H115+I115</f>
        <v>1284.7</v>
      </c>
    </row>
    <row r="116" spans="2:10" ht="15.75">
      <c r="B116" s="158" t="s">
        <v>66</v>
      </c>
      <c r="C116" s="159" t="s">
        <v>25</v>
      </c>
      <c r="D116" s="159" t="s">
        <v>20</v>
      </c>
      <c r="E116" s="159" t="s">
        <v>310</v>
      </c>
      <c r="F116" s="159" t="s">
        <v>65</v>
      </c>
      <c r="G116" s="159"/>
      <c r="H116" s="162">
        <f>H117</f>
        <v>1284.7</v>
      </c>
      <c r="I116" s="162">
        <f>I117</f>
        <v>0</v>
      </c>
      <c r="J116" s="160">
        <f>J117</f>
        <v>1284.7</v>
      </c>
    </row>
    <row r="117" spans="2:10" ht="15.75">
      <c r="B117" s="156" t="s">
        <v>155</v>
      </c>
      <c r="C117" s="157" t="s">
        <v>25</v>
      </c>
      <c r="D117" s="157" t="s">
        <v>20</v>
      </c>
      <c r="E117" s="157" t="s">
        <v>310</v>
      </c>
      <c r="F117" s="157" t="s">
        <v>65</v>
      </c>
      <c r="G117" s="157" t="s">
        <v>119</v>
      </c>
      <c r="H117" s="161">
        <v>1284.7</v>
      </c>
      <c r="I117" s="161"/>
      <c r="J117" s="151">
        <f>H117+I117</f>
        <v>1284.7</v>
      </c>
    </row>
    <row r="118" spans="2:10" ht="47.25">
      <c r="B118" s="156" t="s">
        <v>325</v>
      </c>
      <c r="C118" s="157" t="s">
        <v>25</v>
      </c>
      <c r="D118" s="157" t="s">
        <v>20</v>
      </c>
      <c r="E118" s="157" t="s">
        <v>312</v>
      </c>
      <c r="F118" s="157"/>
      <c r="G118" s="157"/>
      <c r="H118" s="161">
        <f>H119</f>
        <v>691.8</v>
      </c>
      <c r="I118" s="161">
        <f>I119</f>
        <v>0</v>
      </c>
      <c r="J118" s="151">
        <f>H118+I118</f>
        <v>691.8</v>
      </c>
    </row>
    <row r="119" spans="2:10" ht="15.75">
      <c r="B119" s="158" t="s">
        <v>66</v>
      </c>
      <c r="C119" s="159" t="s">
        <v>25</v>
      </c>
      <c r="D119" s="159" t="s">
        <v>20</v>
      </c>
      <c r="E119" s="159" t="s">
        <v>312</v>
      </c>
      <c r="F119" s="159" t="s">
        <v>65</v>
      </c>
      <c r="G119" s="159"/>
      <c r="H119" s="162">
        <f>H120</f>
        <v>691.8</v>
      </c>
      <c r="I119" s="162">
        <f>I120</f>
        <v>0</v>
      </c>
      <c r="J119" s="160">
        <f>J120</f>
        <v>691.8</v>
      </c>
    </row>
    <row r="120" spans="2:10" ht="15.75">
      <c r="B120" s="156" t="s">
        <v>154</v>
      </c>
      <c r="C120" s="157" t="s">
        <v>25</v>
      </c>
      <c r="D120" s="157" t="s">
        <v>20</v>
      </c>
      <c r="E120" s="157" t="s">
        <v>312</v>
      </c>
      <c r="F120" s="157" t="s">
        <v>65</v>
      </c>
      <c r="G120" s="157" t="s">
        <v>118</v>
      </c>
      <c r="H120" s="161">
        <v>691.8</v>
      </c>
      <c r="I120" s="161"/>
      <c r="J120" s="151">
        <f>H120+I120</f>
        <v>691.8</v>
      </c>
    </row>
    <row r="121" spans="2:10" ht="110.25">
      <c r="B121" s="156" t="s">
        <v>317</v>
      </c>
      <c r="C121" s="157" t="s">
        <v>25</v>
      </c>
      <c r="D121" s="157" t="s">
        <v>20</v>
      </c>
      <c r="E121" s="157" t="s">
        <v>314</v>
      </c>
      <c r="F121" s="157"/>
      <c r="G121" s="157"/>
      <c r="H121" s="161">
        <f>H122</f>
        <v>19602.3</v>
      </c>
      <c r="I121" s="161">
        <f>I122</f>
        <v>0</v>
      </c>
      <c r="J121" s="151">
        <f>J122</f>
        <v>19602.3</v>
      </c>
    </row>
    <row r="122" spans="2:10" ht="15.75">
      <c r="B122" s="158" t="s">
        <v>63</v>
      </c>
      <c r="C122" s="159" t="s">
        <v>25</v>
      </c>
      <c r="D122" s="159" t="s">
        <v>20</v>
      </c>
      <c r="E122" s="159" t="s">
        <v>314</v>
      </c>
      <c r="F122" s="159" t="s">
        <v>61</v>
      </c>
      <c r="G122" s="159"/>
      <c r="H122" s="162">
        <f>H123</f>
        <v>19602.3</v>
      </c>
      <c r="I122" s="162">
        <f>I123</f>
        <v>0</v>
      </c>
      <c r="J122" s="160">
        <f>H122+I122</f>
        <v>19602.3</v>
      </c>
    </row>
    <row r="123" spans="2:10" ht="15.75">
      <c r="B123" s="156" t="s">
        <v>155</v>
      </c>
      <c r="C123" s="157" t="s">
        <v>25</v>
      </c>
      <c r="D123" s="157" t="s">
        <v>20</v>
      </c>
      <c r="E123" s="157" t="s">
        <v>314</v>
      </c>
      <c r="F123" s="157" t="s">
        <v>61</v>
      </c>
      <c r="G123" s="157" t="s">
        <v>119</v>
      </c>
      <c r="H123" s="161">
        <v>19602.3</v>
      </c>
      <c r="I123" s="161"/>
      <c r="J123" s="151">
        <f>H123+I123</f>
        <v>19602.3</v>
      </c>
    </row>
    <row r="124" spans="2:10" ht="63">
      <c r="B124" s="156" t="s">
        <v>318</v>
      </c>
      <c r="C124" s="157" t="s">
        <v>25</v>
      </c>
      <c r="D124" s="157" t="s">
        <v>20</v>
      </c>
      <c r="E124" s="157" t="s">
        <v>315</v>
      </c>
      <c r="F124" s="157"/>
      <c r="G124" s="157"/>
      <c r="H124" s="161">
        <f>H125</f>
        <v>13587.8</v>
      </c>
      <c r="I124" s="161">
        <f>I125</f>
        <v>0</v>
      </c>
      <c r="J124" s="151">
        <f>H124+I124</f>
        <v>13587.8</v>
      </c>
    </row>
    <row r="125" spans="2:10" ht="15.75">
      <c r="B125" s="158" t="s">
        <v>63</v>
      </c>
      <c r="C125" s="159" t="s">
        <v>25</v>
      </c>
      <c r="D125" s="159" t="s">
        <v>20</v>
      </c>
      <c r="E125" s="159" t="s">
        <v>315</v>
      </c>
      <c r="F125" s="159" t="s">
        <v>61</v>
      </c>
      <c r="G125" s="159"/>
      <c r="H125" s="162">
        <f>H126</f>
        <v>13587.8</v>
      </c>
      <c r="I125" s="162">
        <f>I126</f>
        <v>0</v>
      </c>
      <c r="J125" s="160">
        <f>J126</f>
        <v>13587.8</v>
      </c>
    </row>
    <row r="126" spans="2:10" ht="15.75">
      <c r="B126" s="156" t="s">
        <v>155</v>
      </c>
      <c r="C126" s="157" t="s">
        <v>25</v>
      </c>
      <c r="D126" s="157" t="s">
        <v>20</v>
      </c>
      <c r="E126" s="157" t="s">
        <v>315</v>
      </c>
      <c r="F126" s="157" t="s">
        <v>61</v>
      </c>
      <c r="G126" s="157" t="s">
        <v>119</v>
      </c>
      <c r="H126" s="161">
        <v>13587.8</v>
      </c>
      <c r="I126" s="161"/>
      <c r="J126" s="151">
        <f>H126+I126</f>
        <v>13587.8</v>
      </c>
    </row>
    <row r="127" spans="2:10" ht="63">
      <c r="B127" s="156" t="s">
        <v>319</v>
      </c>
      <c r="C127" s="157" t="s">
        <v>25</v>
      </c>
      <c r="D127" s="157" t="s">
        <v>20</v>
      </c>
      <c r="E127" s="157" t="s">
        <v>316</v>
      </c>
      <c r="F127" s="157"/>
      <c r="G127" s="157"/>
      <c r="H127" s="161">
        <f>H128</f>
        <v>2912</v>
      </c>
      <c r="I127" s="161">
        <f>I128</f>
        <v>-2912</v>
      </c>
      <c r="J127" s="151">
        <f>H127+I127</f>
        <v>0</v>
      </c>
    </row>
    <row r="128" spans="2:10" ht="15.75">
      <c r="B128" s="158" t="s">
        <v>63</v>
      </c>
      <c r="C128" s="159" t="s">
        <v>25</v>
      </c>
      <c r="D128" s="159" t="s">
        <v>20</v>
      </c>
      <c r="E128" s="159" t="s">
        <v>316</v>
      </c>
      <c r="F128" s="159" t="s">
        <v>61</v>
      </c>
      <c r="G128" s="159"/>
      <c r="H128" s="162">
        <f>H129</f>
        <v>2912</v>
      </c>
      <c r="I128" s="162">
        <f>I129</f>
        <v>-2912</v>
      </c>
      <c r="J128" s="160">
        <f>J129</f>
        <v>0</v>
      </c>
    </row>
    <row r="129" spans="2:10" ht="15.75">
      <c r="B129" s="156" t="s">
        <v>154</v>
      </c>
      <c r="C129" s="157" t="s">
        <v>25</v>
      </c>
      <c r="D129" s="157" t="s">
        <v>20</v>
      </c>
      <c r="E129" s="157" t="s">
        <v>316</v>
      </c>
      <c r="F129" s="157" t="s">
        <v>61</v>
      </c>
      <c r="G129" s="157" t="s">
        <v>118</v>
      </c>
      <c r="H129" s="161">
        <v>2912</v>
      </c>
      <c r="I129" s="161">
        <v>-2912</v>
      </c>
      <c r="J129" s="151">
        <f>H129+I129</f>
        <v>0</v>
      </c>
    </row>
    <row r="130" spans="2:10" ht="31.5">
      <c r="B130" s="167" t="s">
        <v>201</v>
      </c>
      <c r="C130" s="33" t="s">
        <v>25</v>
      </c>
      <c r="D130" s="33" t="s">
        <v>20</v>
      </c>
      <c r="E130" s="33" t="s">
        <v>67</v>
      </c>
      <c r="F130" s="33"/>
      <c r="G130" s="33"/>
      <c r="H130" s="168">
        <f>H131+H133</f>
        <v>1487.9</v>
      </c>
      <c r="I130" s="168">
        <f>I131+I133</f>
        <v>-63.3</v>
      </c>
      <c r="J130" s="151">
        <f t="shared" si="6"/>
        <v>1424.6000000000001</v>
      </c>
    </row>
    <row r="131" spans="2:10" ht="15.75">
      <c r="B131" s="165" t="s">
        <v>66</v>
      </c>
      <c r="C131" s="159" t="s">
        <v>25</v>
      </c>
      <c r="D131" s="159" t="s">
        <v>20</v>
      </c>
      <c r="E131" s="159" t="s">
        <v>67</v>
      </c>
      <c r="F131" s="159" t="s">
        <v>65</v>
      </c>
      <c r="G131" s="159"/>
      <c r="H131" s="162">
        <f>H132</f>
        <v>1288</v>
      </c>
      <c r="I131" s="162">
        <f>I132</f>
        <v>-63.3</v>
      </c>
      <c r="J131" s="160">
        <f t="shared" si="6"/>
        <v>1224.7</v>
      </c>
    </row>
    <row r="132" spans="2:10" ht="15.75">
      <c r="B132" s="156" t="s">
        <v>154</v>
      </c>
      <c r="C132" s="33" t="s">
        <v>25</v>
      </c>
      <c r="D132" s="33" t="s">
        <v>20</v>
      </c>
      <c r="E132" s="33" t="s">
        <v>67</v>
      </c>
      <c r="F132" s="157" t="s">
        <v>65</v>
      </c>
      <c r="G132" s="157" t="s">
        <v>118</v>
      </c>
      <c r="H132" s="161">
        <v>1288</v>
      </c>
      <c r="I132" s="161">
        <v>-63.3</v>
      </c>
      <c r="J132" s="151">
        <f t="shared" si="6"/>
        <v>1224.7</v>
      </c>
    </row>
    <row r="133" spans="2:10" ht="15.75">
      <c r="B133" s="158" t="s">
        <v>63</v>
      </c>
      <c r="C133" s="39" t="s">
        <v>25</v>
      </c>
      <c r="D133" s="39" t="s">
        <v>20</v>
      </c>
      <c r="E133" s="39" t="s">
        <v>67</v>
      </c>
      <c r="F133" s="159" t="s">
        <v>61</v>
      </c>
      <c r="G133" s="159"/>
      <c r="H133" s="162">
        <f>H134</f>
        <v>199.9</v>
      </c>
      <c r="I133" s="162">
        <f>I134</f>
        <v>0</v>
      </c>
      <c r="J133" s="160">
        <f>J134</f>
        <v>199.9</v>
      </c>
    </row>
    <row r="134" spans="2:10" ht="15.75">
      <c r="B134" s="156" t="s">
        <v>154</v>
      </c>
      <c r="C134" s="33" t="s">
        <v>25</v>
      </c>
      <c r="D134" s="33" t="s">
        <v>20</v>
      </c>
      <c r="E134" s="33" t="s">
        <v>67</v>
      </c>
      <c r="F134" s="157" t="s">
        <v>61</v>
      </c>
      <c r="G134" s="157" t="s">
        <v>118</v>
      </c>
      <c r="H134" s="161">
        <v>199.9</v>
      </c>
      <c r="I134" s="161">
        <v>0</v>
      </c>
      <c r="J134" s="151">
        <f>H134+I134</f>
        <v>199.9</v>
      </c>
    </row>
    <row r="135" spans="2:10" ht="63">
      <c r="B135" s="167" t="s">
        <v>283</v>
      </c>
      <c r="C135" s="33" t="s">
        <v>25</v>
      </c>
      <c r="D135" s="33" t="s">
        <v>20</v>
      </c>
      <c r="E135" s="33" t="s">
        <v>282</v>
      </c>
      <c r="F135" s="157"/>
      <c r="G135" s="157"/>
      <c r="H135" s="161">
        <f>H136</f>
        <v>269.9</v>
      </c>
      <c r="I135" s="161">
        <f>I136</f>
        <v>30</v>
      </c>
      <c r="J135" s="151">
        <f>H135+I135</f>
        <v>299.9</v>
      </c>
    </row>
    <row r="136" spans="2:10" ht="15.75">
      <c r="B136" s="158" t="s">
        <v>66</v>
      </c>
      <c r="C136" s="39" t="s">
        <v>25</v>
      </c>
      <c r="D136" s="39" t="s">
        <v>20</v>
      </c>
      <c r="E136" s="39" t="s">
        <v>282</v>
      </c>
      <c r="F136" s="159" t="s">
        <v>65</v>
      </c>
      <c r="G136" s="159"/>
      <c r="H136" s="162">
        <f>H137</f>
        <v>269.9</v>
      </c>
      <c r="I136" s="162">
        <f>I137</f>
        <v>30</v>
      </c>
      <c r="J136" s="160">
        <f>J137</f>
        <v>299.9</v>
      </c>
    </row>
    <row r="137" spans="2:10" ht="15.75">
      <c r="B137" s="156" t="s">
        <v>155</v>
      </c>
      <c r="C137" s="33" t="s">
        <v>25</v>
      </c>
      <c r="D137" s="33" t="s">
        <v>20</v>
      </c>
      <c r="E137" s="33" t="s">
        <v>282</v>
      </c>
      <c r="F137" s="157" t="s">
        <v>65</v>
      </c>
      <c r="G137" s="157" t="s">
        <v>119</v>
      </c>
      <c r="H137" s="161">
        <v>269.9</v>
      </c>
      <c r="I137" s="161">
        <v>30</v>
      </c>
      <c r="J137" s="151">
        <f>H137+I137</f>
        <v>299.9</v>
      </c>
    </row>
    <row r="138" spans="2:10" ht="15.75">
      <c r="B138" s="156" t="s">
        <v>9</v>
      </c>
      <c r="C138" s="169" t="s">
        <v>25</v>
      </c>
      <c r="D138" s="169" t="s">
        <v>26</v>
      </c>
      <c r="E138" s="169"/>
      <c r="F138" s="169"/>
      <c r="G138" s="169"/>
      <c r="H138" s="150">
        <f>H142+H139</f>
        <v>2050</v>
      </c>
      <c r="I138" s="150">
        <f>I142+I139</f>
        <v>-673</v>
      </c>
      <c r="J138" s="151">
        <f t="shared" si="6"/>
        <v>1377</v>
      </c>
    </row>
    <row r="139" spans="2:10" ht="15.75">
      <c r="B139" s="156" t="s">
        <v>292</v>
      </c>
      <c r="C139" s="169" t="s">
        <v>25</v>
      </c>
      <c r="D139" s="169" t="s">
        <v>26</v>
      </c>
      <c r="E139" s="169" t="s">
        <v>291</v>
      </c>
      <c r="F139" s="169"/>
      <c r="G139" s="169"/>
      <c r="H139" s="150">
        <f>H140</f>
        <v>1450</v>
      </c>
      <c r="I139" s="150">
        <f>I140</f>
        <v>-670</v>
      </c>
      <c r="J139" s="151">
        <f>H139+I139</f>
        <v>780</v>
      </c>
    </row>
    <row r="140" spans="2:10" ht="15.75">
      <c r="B140" s="158" t="s">
        <v>63</v>
      </c>
      <c r="C140" s="171" t="s">
        <v>25</v>
      </c>
      <c r="D140" s="171" t="s">
        <v>26</v>
      </c>
      <c r="E140" s="171" t="s">
        <v>291</v>
      </c>
      <c r="F140" s="171" t="s">
        <v>61</v>
      </c>
      <c r="G140" s="171"/>
      <c r="H140" s="173">
        <f>H141</f>
        <v>1450</v>
      </c>
      <c r="I140" s="173">
        <f>I141</f>
        <v>-670</v>
      </c>
      <c r="J140" s="160">
        <f>J141</f>
        <v>780</v>
      </c>
    </row>
    <row r="141" spans="2:10" ht="15.75">
      <c r="B141" s="156" t="s">
        <v>154</v>
      </c>
      <c r="C141" s="169" t="s">
        <v>25</v>
      </c>
      <c r="D141" s="169" t="s">
        <v>26</v>
      </c>
      <c r="E141" s="169" t="s">
        <v>291</v>
      </c>
      <c r="F141" s="169" t="s">
        <v>61</v>
      </c>
      <c r="G141" s="169" t="s">
        <v>118</v>
      </c>
      <c r="H141" s="150">
        <v>1450</v>
      </c>
      <c r="I141" s="150">
        <v>-670</v>
      </c>
      <c r="J141" s="151">
        <f>H141+I141</f>
        <v>780</v>
      </c>
    </row>
    <row r="142" spans="2:10" ht="31.5">
      <c r="B142" s="188" t="s">
        <v>69</v>
      </c>
      <c r="C142" s="169" t="s">
        <v>25</v>
      </c>
      <c r="D142" s="169" t="s">
        <v>26</v>
      </c>
      <c r="E142" s="170" t="s">
        <v>68</v>
      </c>
      <c r="F142" s="169"/>
      <c r="G142" s="169"/>
      <c r="H142" s="150">
        <f>H143</f>
        <v>600</v>
      </c>
      <c r="I142" s="150">
        <f>I143</f>
        <v>-3</v>
      </c>
      <c r="J142" s="191">
        <f t="shared" si="6"/>
        <v>597</v>
      </c>
    </row>
    <row r="143" spans="2:10" ht="15.75">
      <c r="B143" s="165" t="s">
        <v>66</v>
      </c>
      <c r="C143" s="171" t="s">
        <v>25</v>
      </c>
      <c r="D143" s="171" t="s">
        <v>26</v>
      </c>
      <c r="E143" s="172" t="s">
        <v>68</v>
      </c>
      <c r="F143" s="171" t="s">
        <v>65</v>
      </c>
      <c r="G143" s="171"/>
      <c r="H143" s="173">
        <f>H144</f>
        <v>600</v>
      </c>
      <c r="I143" s="173">
        <f>I144</f>
        <v>-3</v>
      </c>
      <c r="J143" s="160">
        <f t="shared" si="6"/>
        <v>597</v>
      </c>
    </row>
    <row r="144" spans="2:10" ht="15.75">
      <c r="B144" s="156" t="s">
        <v>154</v>
      </c>
      <c r="C144" s="169" t="s">
        <v>25</v>
      </c>
      <c r="D144" s="169" t="s">
        <v>26</v>
      </c>
      <c r="E144" s="170" t="s">
        <v>68</v>
      </c>
      <c r="F144" s="169" t="s">
        <v>65</v>
      </c>
      <c r="G144" s="169" t="s">
        <v>118</v>
      </c>
      <c r="H144" s="150">
        <v>600</v>
      </c>
      <c r="I144" s="150">
        <v>-3</v>
      </c>
      <c r="J144" s="151">
        <f t="shared" si="6"/>
        <v>597</v>
      </c>
    </row>
    <row r="145" spans="2:10" ht="15.75">
      <c r="B145" s="174" t="s">
        <v>49</v>
      </c>
      <c r="C145" s="169" t="s">
        <v>25</v>
      </c>
      <c r="D145" s="169" t="s">
        <v>21</v>
      </c>
      <c r="E145" s="169"/>
      <c r="F145" s="169"/>
      <c r="G145" s="169"/>
      <c r="H145" s="150">
        <f>H149+H152+H155+H161+H146+H158</f>
        <v>38235.1</v>
      </c>
      <c r="I145" s="150">
        <f>I149+I152+I155+I161+I146+I158</f>
        <v>-4128.5</v>
      </c>
      <c r="J145" s="151">
        <f t="shared" si="6"/>
        <v>34106.6</v>
      </c>
    </row>
    <row r="146" spans="2:10" ht="47.25">
      <c r="B146" s="156" t="s">
        <v>349</v>
      </c>
      <c r="C146" s="169" t="s">
        <v>25</v>
      </c>
      <c r="D146" s="169" t="s">
        <v>21</v>
      </c>
      <c r="E146" s="169" t="s">
        <v>157</v>
      </c>
      <c r="F146" s="169"/>
      <c r="G146" s="169"/>
      <c r="H146" s="150">
        <f>H147</f>
        <v>1235.1</v>
      </c>
      <c r="I146" s="150">
        <f>I147</f>
        <v>-810</v>
      </c>
      <c r="J146" s="191">
        <f t="shared" si="6"/>
        <v>425.0999999999999</v>
      </c>
    </row>
    <row r="147" spans="2:10" ht="15.75">
      <c r="B147" s="176" t="s">
        <v>63</v>
      </c>
      <c r="C147" s="171" t="s">
        <v>25</v>
      </c>
      <c r="D147" s="171" t="s">
        <v>21</v>
      </c>
      <c r="E147" s="171" t="s">
        <v>157</v>
      </c>
      <c r="F147" s="171" t="s">
        <v>61</v>
      </c>
      <c r="G147" s="171"/>
      <c r="H147" s="173">
        <f>H148</f>
        <v>1235.1</v>
      </c>
      <c r="I147" s="173">
        <f>I148</f>
        <v>-810</v>
      </c>
      <c r="J147" s="160">
        <f t="shared" si="6"/>
        <v>425.0999999999999</v>
      </c>
    </row>
    <row r="148" spans="2:10" ht="15.75">
      <c r="B148" s="174" t="s">
        <v>154</v>
      </c>
      <c r="C148" s="169" t="s">
        <v>25</v>
      </c>
      <c r="D148" s="169" t="s">
        <v>21</v>
      </c>
      <c r="E148" s="169" t="s">
        <v>157</v>
      </c>
      <c r="F148" s="169" t="s">
        <v>61</v>
      </c>
      <c r="G148" s="169" t="s">
        <v>118</v>
      </c>
      <c r="H148" s="150">
        <v>1235.1</v>
      </c>
      <c r="I148" s="150">
        <v>-810</v>
      </c>
      <c r="J148" s="151">
        <f t="shared" si="6"/>
        <v>425.0999999999999</v>
      </c>
    </row>
    <row r="149" spans="2:10" ht="15.75">
      <c r="B149" s="156" t="s">
        <v>50</v>
      </c>
      <c r="C149" s="169" t="s">
        <v>25</v>
      </c>
      <c r="D149" s="169" t="s">
        <v>21</v>
      </c>
      <c r="E149" s="169" t="s">
        <v>70</v>
      </c>
      <c r="F149" s="169"/>
      <c r="G149" s="169"/>
      <c r="H149" s="150">
        <f>H150</f>
        <v>13500</v>
      </c>
      <c r="I149" s="150">
        <f>I150</f>
        <v>-2104.3</v>
      </c>
      <c r="J149" s="151">
        <f t="shared" si="6"/>
        <v>11395.7</v>
      </c>
    </row>
    <row r="150" spans="2:10" s="11" customFormat="1" ht="15.75">
      <c r="B150" s="165" t="s">
        <v>63</v>
      </c>
      <c r="C150" s="159" t="s">
        <v>25</v>
      </c>
      <c r="D150" s="159" t="s">
        <v>21</v>
      </c>
      <c r="E150" s="159" t="s">
        <v>70</v>
      </c>
      <c r="F150" s="159" t="s">
        <v>61</v>
      </c>
      <c r="G150" s="159"/>
      <c r="H150" s="162">
        <f>H151</f>
        <v>13500</v>
      </c>
      <c r="I150" s="162">
        <f>I151</f>
        <v>-2104.3</v>
      </c>
      <c r="J150" s="160">
        <f t="shared" si="6"/>
        <v>11395.7</v>
      </c>
    </row>
    <row r="151" spans="2:10" s="11" customFormat="1" ht="15.75">
      <c r="B151" s="156" t="s">
        <v>154</v>
      </c>
      <c r="C151" s="157" t="s">
        <v>25</v>
      </c>
      <c r="D151" s="157" t="s">
        <v>21</v>
      </c>
      <c r="E151" s="157" t="s">
        <v>70</v>
      </c>
      <c r="F151" s="157" t="s">
        <v>61</v>
      </c>
      <c r="G151" s="157" t="s">
        <v>118</v>
      </c>
      <c r="H151" s="161">
        <v>13500</v>
      </c>
      <c r="I151" s="161">
        <v>-2104.3</v>
      </c>
      <c r="J151" s="151">
        <f t="shared" si="6"/>
        <v>11395.7</v>
      </c>
    </row>
    <row r="152" spans="2:10" ht="15.75">
      <c r="B152" s="156" t="s">
        <v>52</v>
      </c>
      <c r="C152" s="157" t="s">
        <v>25</v>
      </c>
      <c r="D152" s="157" t="s">
        <v>21</v>
      </c>
      <c r="E152" s="157" t="s">
        <v>71</v>
      </c>
      <c r="F152" s="157"/>
      <c r="G152" s="157"/>
      <c r="H152" s="161">
        <f>H153</f>
        <v>2000</v>
      </c>
      <c r="I152" s="161">
        <f>I153</f>
        <v>96</v>
      </c>
      <c r="J152" s="151">
        <f t="shared" si="6"/>
        <v>2096</v>
      </c>
    </row>
    <row r="153" spans="2:12" s="11" customFormat="1" ht="15.75">
      <c r="B153" s="165" t="s">
        <v>63</v>
      </c>
      <c r="C153" s="159" t="s">
        <v>25</v>
      </c>
      <c r="D153" s="159" t="s">
        <v>21</v>
      </c>
      <c r="E153" s="159" t="s">
        <v>71</v>
      </c>
      <c r="F153" s="159" t="s">
        <v>61</v>
      </c>
      <c r="G153" s="159"/>
      <c r="H153" s="162">
        <f>H154</f>
        <v>2000</v>
      </c>
      <c r="I153" s="162">
        <f>I154</f>
        <v>96</v>
      </c>
      <c r="J153" s="160">
        <f t="shared" si="6"/>
        <v>2096</v>
      </c>
      <c r="K153" s="16"/>
      <c r="L153" s="15"/>
    </row>
    <row r="154" spans="2:12" s="11" customFormat="1" ht="15.75">
      <c r="B154" s="156" t="s">
        <v>154</v>
      </c>
      <c r="C154" s="157" t="s">
        <v>25</v>
      </c>
      <c r="D154" s="157" t="s">
        <v>21</v>
      </c>
      <c r="E154" s="157" t="s">
        <v>71</v>
      </c>
      <c r="F154" s="157" t="s">
        <v>61</v>
      </c>
      <c r="G154" s="157" t="s">
        <v>118</v>
      </c>
      <c r="H154" s="161">
        <v>2000</v>
      </c>
      <c r="I154" s="161">
        <v>96</v>
      </c>
      <c r="J154" s="151">
        <f t="shared" si="6"/>
        <v>2096</v>
      </c>
      <c r="K154" s="16"/>
      <c r="L154" s="15"/>
    </row>
    <row r="155" spans="2:12" ht="15.75">
      <c r="B155" s="174" t="s">
        <v>51</v>
      </c>
      <c r="C155" s="157" t="s">
        <v>25</v>
      </c>
      <c r="D155" s="157" t="s">
        <v>21</v>
      </c>
      <c r="E155" s="157" t="s">
        <v>72</v>
      </c>
      <c r="F155" s="157"/>
      <c r="G155" s="157"/>
      <c r="H155" s="161">
        <f>H156</f>
        <v>500</v>
      </c>
      <c r="I155" s="161">
        <f>I156</f>
        <v>0</v>
      </c>
      <c r="J155" s="151">
        <f t="shared" si="6"/>
        <v>500</v>
      </c>
      <c r="K155" s="20"/>
      <c r="L155" s="28"/>
    </row>
    <row r="156" spans="2:10" s="23" customFormat="1" ht="15.75">
      <c r="B156" s="165" t="s">
        <v>63</v>
      </c>
      <c r="C156" s="159" t="s">
        <v>25</v>
      </c>
      <c r="D156" s="159" t="s">
        <v>21</v>
      </c>
      <c r="E156" s="159" t="s">
        <v>72</v>
      </c>
      <c r="F156" s="159" t="s">
        <v>61</v>
      </c>
      <c r="G156" s="159"/>
      <c r="H156" s="162">
        <f>H157</f>
        <v>500</v>
      </c>
      <c r="I156" s="162">
        <f>I157</f>
        <v>0</v>
      </c>
      <c r="J156" s="160">
        <f t="shared" si="6"/>
        <v>500</v>
      </c>
    </row>
    <row r="157" spans="2:10" s="15" customFormat="1" ht="15.75">
      <c r="B157" s="156" t="s">
        <v>154</v>
      </c>
      <c r="C157" s="157" t="s">
        <v>25</v>
      </c>
      <c r="D157" s="157" t="s">
        <v>21</v>
      </c>
      <c r="E157" s="157" t="s">
        <v>72</v>
      </c>
      <c r="F157" s="157" t="s">
        <v>61</v>
      </c>
      <c r="G157" s="157" t="s">
        <v>118</v>
      </c>
      <c r="H157" s="161">
        <v>500</v>
      </c>
      <c r="I157" s="161">
        <v>0</v>
      </c>
      <c r="J157" s="151">
        <f t="shared" si="6"/>
        <v>500</v>
      </c>
    </row>
    <row r="158" spans="2:10" s="15" customFormat="1" ht="31.5">
      <c r="B158" s="156" t="s">
        <v>152</v>
      </c>
      <c r="C158" s="157" t="s">
        <v>25</v>
      </c>
      <c r="D158" s="157" t="s">
        <v>21</v>
      </c>
      <c r="E158" s="157" t="s">
        <v>73</v>
      </c>
      <c r="F158" s="157"/>
      <c r="G158" s="157"/>
      <c r="H158" s="161">
        <f aca="true" t="shared" si="8" ref="H158:J159">H159</f>
        <v>20500</v>
      </c>
      <c r="I158" s="161">
        <f t="shared" si="8"/>
        <v>-1086.1</v>
      </c>
      <c r="J158" s="151">
        <f t="shared" si="8"/>
        <v>19413.9</v>
      </c>
    </row>
    <row r="159" spans="2:10" s="15" customFormat="1" ht="15.75">
      <c r="B159" s="158" t="s">
        <v>63</v>
      </c>
      <c r="C159" s="159" t="s">
        <v>25</v>
      </c>
      <c r="D159" s="159" t="s">
        <v>21</v>
      </c>
      <c r="E159" s="159" t="s">
        <v>73</v>
      </c>
      <c r="F159" s="159" t="s">
        <v>61</v>
      </c>
      <c r="G159" s="159"/>
      <c r="H159" s="162">
        <f t="shared" si="8"/>
        <v>20500</v>
      </c>
      <c r="I159" s="162">
        <f t="shared" si="8"/>
        <v>-1086.1</v>
      </c>
      <c r="J159" s="160">
        <f t="shared" si="8"/>
        <v>19413.9</v>
      </c>
    </row>
    <row r="160" spans="2:10" s="15" customFormat="1" ht="15.75">
      <c r="B160" s="156" t="s">
        <v>154</v>
      </c>
      <c r="C160" s="157" t="s">
        <v>25</v>
      </c>
      <c r="D160" s="157" t="s">
        <v>21</v>
      </c>
      <c r="E160" s="157" t="s">
        <v>73</v>
      </c>
      <c r="F160" s="157" t="s">
        <v>61</v>
      </c>
      <c r="G160" s="157" t="s">
        <v>118</v>
      </c>
      <c r="H160" s="161">
        <v>20500</v>
      </c>
      <c r="I160" s="161">
        <v>-1086.1</v>
      </c>
      <c r="J160" s="151">
        <f>H160+I160</f>
        <v>19413.9</v>
      </c>
    </row>
    <row r="161" spans="2:10" s="15" customFormat="1" ht="63">
      <c r="B161" s="156" t="s">
        <v>242</v>
      </c>
      <c r="C161" s="157" t="s">
        <v>25</v>
      </c>
      <c r="D161" s="157" t="s">
        <v>21</v>
      </c>
      <c r="E161" s="157" t="s">
        <v>212</v>
      </c>
      <c r="F161" s="157"/>
      <c r="G161" s="157"/>
      <c r="H161" s="161">
        <f>H162</f>
        <v>500</v>
      </c>
      <c r="I161" s="161">
        <f>I162</f>
        <v>-224.1</v>
      </c>
      <c r="J161" s="151">
        <f t="shared" si="6"/>
        <v>275.9</v>
      </c>
    </row>
    <row r="162" spans="2:10" s="15" customFormat="1" ht="15.75">
      <c r="B162" s="158" t="s">
        <v>63</v>
      </c>
      <c r="C162" s="159" t="s">
        <v>25</v>
      </c>
      <c r="D162" s="159" t="s">
        <v>21</v>
      </c>
      <c r="E162" s="159" t="s">
        <v>212</v>
      </c>
      <c r="F162" s="159" t="s">
        <v>61</v>
      </c>
      <c r="G162" s="159"/>
      <c r="H162" s="162">
        <f>H163</f>
        <v>500</v>
      </c>
      <c r="I162" s="162">
        <f>I163</f>
        <v>-224.1</v>
      </c>
      <c r="J162" s="160">
        <f t="shared" si="6"/>
        <v>275.9</v>
      </c>
    </row>
    <row r="163" spans="2:10" s="15" customFormat="1" ht="15.75">
      <c r="B163" s="156" t="s">
        <v>154</v>
      </c>
      <c r="C163" s="157" t="s">
        <v>25</v>
      </c>
      <c r="D163" s="157" t="s">
        <v>21</v>
      </c>
      <c r="E163" s="157" t="s">
        <v>212</v>
      </c>
      <c r="F163" s="157" t="s">
        <v>61</v>
      </c>
      <c r="G163" s="157" t="s">
        <v>118</v>
      </c>
      <c r="H163" s="161">
        <v>500</v>
      </c>
      <c r="I163" s="161">
        <v>-224.1</v>
      </c>
      <c r="J163" s="151">
        <f t="shared" si="6"/>
        <v>275.9</v>
      </c>
    </row>
    <row r="164" spans="2:10" s="15" customFormat="1" ht="31.5">
      <c r="B164" s="156" t="s">
        <v>151</v>
      </c>
      <c r="C164" s="157" t="s">
        <v>25</v>
      </c>
      <c r="D164" s="157" t="s">
        <v>25</v>
      </c>
      <c r="E164" s="157"/>
      <c r="F164" s="157"/>
      <c r="G164" s="157"/>
      <c r="H164" s="161">
        <f aca="true" t="shared" si="9" ref="H164:I166">H165</f>
        <v>309.6</v>
      </c>
      <c r="I164" s="161">
        <f t="shared" si="9"/>
        <v>-16.4</v>
      </c>
      <c r="J164" s="151">
        <f t="shared" si="6"/>
        <v>293.20000000000005</v>
      </c>
    </row>
    <row r="165" spans="2:10" s="15" customFormat="1" ht="31.5">
      <c r="B165" s="156" t="s">
        <v>168</v>
      </c>
      <c r="C165" s="157" t="s">
        <v>25</v>
      </c>
      <c r="D165" s="157" t="s">
        <v>25</v>
      </c>
      <c r="E165" s="157" t="s">
        <v>169</v>
      </c>
      <c r="F165" s="157"/>
      <c r="G165" s="157"/>
      <c r="H165" s="161">
        <f t="shared" si="9"/>
        <v>309.6</v>
      </c>
      <c r="I165" s="161">
        <f t="shared" si="9"/>
        <v>-16.4</v>
      </c>
      <c r="J165" s="151">
        <f t="shared" si="6"/>
        <v>293.20000000000005</v>
      </c>
    </row>
    <row r="166" spans="2:10" s="15" customFormat="1" ht="15.75">
      <c r="B166" s="158" t="s">
        <v>63</v>
      </c>
      <c r="C166" s="159" t="s">
        <v>25</v>
      </c>
      <c r="D166" s="159" t="s">
        <v>25</v>
      </c>
      <c r="E166" s="159" t="s">
        <v>169</v>
      </c>
      <c r="F166" s="159" t="s">
        <v>61</v>
      </c>
      <c r="G166" s="159"/>
      <c r="H166" s="162">
        <f t="shared" si="9"/>
        <v>309.6</v>
      </c>
      <c r="I166" s="162">
        <f t="shared" si="9"/>
        <v>-16.4</v>
      </c>
      <c r="J166" s="160">
        <f t="shared" si="6"/>
        <v>293.20000000000005</v>
      </c>
    </row>
    <row r="167" spans="2:10" s="15" customFormat="1" ht="15.75">
      <c r="B167" s="156" t="s">
        <v>154</v>
      </c>
      <c r="C167" s="157" t="s">
        <v>25</v>
      </c>
      <c r="D167" s="157" t="s">
        <v>25</v>
      </c>
      <c r="E167" s="157" t="s">
        <v>169</v>
      </c>
      <c r="F167" s="157" t="s">
        <v>61</v>
      </c>
      <c r="G167" s="157" t="s">
        <v>118</v>
      </c>
      <c r="H167" s="161">
        <v>309.6</v>
      </c>
      <c r="I167" s="161">
        <v>-16.4</v>
      </c>
      <c r="J167" s="151">
        <f t="shared" si="6"/>
        <v>293.20000000000005</v>
      </c>
    </row>
    <row r="168" spans="2:11" s="47" customFormat="1" ht="15.75">
      <c r="B168" s="177" t="s">
        <v>10</v>
      </c>
      <c r="C168" s="32" t="s">
        <v>27</v>
      </c>
      <c r="D168" s="32"/>
      <c r="E168" s="32"/>
      <c r="F168" s="32"/>
      <c r="G168" s="32"/>
      <c r="H168" s="178">
        <f>H169+H195+H253+H273</f>
        <v>512463.8</v>
      </c>
      <c r="I168" s="178">
        <f>I169+I195+I253+I273</f>
        <v>114653.2</v>
      </c>
      <c r="J168" s="155">
        <f t="shared" si="6"/>
        <v>627117</v>
      </c>
      <c r="K168" s="111"/>
    </row>
    <row r="169" spans="2:10" ht="15.75">
      <c r="B169" s="156" t="s">
        <v>11</v>
      </c>
      <c r="C169" s="157" t="s">
        <v>27</v>
      </c>
      <c r="D169" s="157" t="s">
        <v>20</v>
      </c>
      <c r="E169" s="157"/>
      <c r="F169" s="157"/>
      <c r="G169" s="157"/>
      <c r="H169" s="161">
        <f>H173+H190+H180+H185</f>
        <v>126844.59999999999</v>
      </c>
      <c r="I169" s="161">
        <f>I173+I190+I180+I185+I170</f>
        <v>108385</v>
      </c>
      <c r="J169" s="151">
        <f t="shared" si="6"/>
        <v>235229.59999999998</v>
      </c>
    </row>
    <row r="170" spans="2:10" ht="47.25">
      <c r="B170" s="156" t="s">
        <v>346</v>
      </c>
      <c r="C170" s="157" t="s">
        <v>27</v>
      </c>
      <c r="D170" s="157" t="s">
        <v>20</v>
      </c>
      <c r="E170" s="157" t="s">
        <v>157</v>
      </c>
      <c r="F170" s="157"/>
      <c r="G170" s="157"/>
      <c r="H170" s="161"/>
      <c r="I170" s="161">
        <f>I171</f>
        <v>20</v>
      </c>
      <c r="J170" s="151">
        <f>H170+I170</f>
        <v>20</v>
      </c>
    </row>
    <row r="171" spans="2:10" ht="31.5">
      <c r="B171" s="156" t="s">
        <v>182</v>
      </c>
      <c r="C171" s="157" t="s">
        <v>27</v>
      </c>
      <c r="D171" s="157" t="s">
        <v>20</v>
      </c>
      <c r="E171" s="157" t="s">
        <v>157</v>
      </c>
      <c r="F171" s="157" t="s">
        <v>181</v>
      </c>
      <c r="G171" s="157"/>
      <c r="H171" s="161"/>
      <c r="I171" s="161">
        <f>I172</f>
        <v>20</v>
      </c>
      <c r="J171" s="151">
        <f>H171+I171</f>
        <v>20</v>
      </c>
    </row>
    <row r="172" spans="2:10" ht="15.75">
      <c r="B172" s="156" t="s">
        <v>154</v>
      </c>
      <c r="C172" s="157" t="s">
        <v>27</v>
      </c>
      <c r="D172" s="157" t="s">
        <v>20</v>
      </c>
      <c r="E172" s="157" t="s">
        <v>157</v>
      </c>
      <c r="F172" s="157" t="s">
        <v>181</v>
      </c>
      <c r="G172" s="157" t="s">
        <v>118</v>
      </c>
      <c r="H172" s="161"/>
      <c r="I172" s="161">
        <v>20</v>
      </c>
      <c r="J172" s="151">
        <f>H172+I172</f>
        <v>20</v>
      </c>
    </row>
    <row r="173" spans="2:12" ht="31.5">
      <c r="B173" s="179" t="s">
        <v>37</v>
      </c>
      <c r="C173" s="157" t="s">
        <v>27</v>
      </c>
      <c r="D173" s="157" t="s">
        <v>20</v>
      </c>
      <c r="E173" s="157" t="s">
        <v>75</v>
      </c>
      <c r="F173" s="157"/>
      <c r="G173" s="157"/>
      <c r="H173" s="161">
        <f>H174+H176+H178</f>
        <v>124766.2</v>
      </c>
      <c r="I173" s="161">
        <f>I174+I176+I178</f>
        <v>9249.3</v>
      </c>
      <c r="J173" s="151">
        <f t="shared" si="6"/>
        <v>134015.5</v>
      </c>
      <c r="L173" s="28"/>
    </row>
    <row r="174" spans="2:10" ht="63">
      <c r="B174" s="180" t="s">
        <v>174</v>
      </c>
      <c r="C174" s="159" t="s">
        <v>27</v>
      </c>
      <c r="D174" s="159" t="s">
        <v>20</v>
      </c>
      <c r="E174" s="159" t="s">
        <v>75</v>
      </c>
      <c r="F174" s="159" t="s">
        <v>180</v>
      </c>
      <c r="G174" s="159"/>
      <c r="H174" s="162">
        <f>H175</f>
        <v>117668.2</v>
      </c>
      <c r="I174" s="162">
        <f>I175</f>
        <v>10149.6</v>
      </c>
      <c r="J174" s="160">
        <f t="shared" si="6"/>
        <v>127817.8</v>
      </c>
    </row>
    <row r="175" spans="2:10" ht="15.75">
      <c r="B175" s="167" t="s">
        <v>154</v>
      </c>
      <c r="C175" s="33" t="s">
        <v>27</v>
      </c>
      <c r="D175" s="33" t="s">
        <v>20</v>
      </c>
      <c r="E175" s="33" t="s">
        <v>75</v>
      </c>
      <c r="F175" s="33" t="s">
        <v>180</v>
      </c>
      <c r="G175" s="33" t="s">
        <v>118</v>
      </c>
      <c r="H175" s="161">
        <v>117668.2</v>
      </c>
      <c r="I175" s="162">
        <v>10149.6</v>
      </c>
      <c r="J175" s="151">
        <f t="shared" si="6"/>
        <v>127817.8</v>
      </c>
    </row>
    <row r="176" spans="2:10" ht="31.5">
      <c r="B176" s="180" t="s">
        <v>182</v>
      </c>
      <c r="C176" s="159" t="s">
        <v>27</v>
      </c>
      <c r="D176" s="159" t="s">
        <v>20</v>
      </c>
      <c r="E176" s="159" t="s">
        <v>75</v>
      </c>
      <c r="F176" s="159" t="s">
        <v>181</v>
      </c>
      <c r="G176" s="159"/>
      <c r="H176" s="162">
        <f>H177</f>
        <v>2890.7</v>
      </c>
      <c r="I176" s="162">
        <f>I177</f>
        <v>-850.6</v>
      </c>
      <c r="J176" s="160">
        <f t="shared" si="6"/>
        <v>2040.1</v>
      </c>
    </row>
    <row r="177" spans="2:10" s="29" customFormat="1" ht="15.75">
      <c r="B177" s="167" t="s">
        <v>154</v>
      </c>
      <c r="C177" s="33" t="s">
        <v>27</v>
      </c>
      <c r="D177" s="33" t="s">
        <v>20</v>
      </c>
      <c r="E177" s="33" t="s">
        <v>75</v>
      </c>
      <c r="F177" s="33" t="s">
        <v>181</v>
      </c>
      <c r="G177" s="33" t="s">
        <v>118</v>
      </c>
      <c r="H177" s="168">
        <v>2890.7</v>
      </c>
      <c r="I177" s="168">
        <v>-850.6</v>
      </c>
      <c r="J177" s="151">
        <f t="shared" si="6"/>
        <v>2040.1</v>
      </c>
    </row>
    <row r="178" spans="2:10" s="29" customFormat="1" ht="31.5">
      <c r="B178" s="181" t="s">
        <v>175</v>
      </c>
      <c r="C178" s="39" t="s">
        <v>27</v>
      </c>
      <c r="D178" s="39" t="s">
        <v>20</v>
      </c>
      <c r="E178" s="39" t="s">
        <v>75</v>
      </c>
      <c r="F178" s="39" t="s">
        <v>64</v>
      </c>
      <c r="G178" s="39"/>
      <c r="H178" s="182">
        <f>H179</f>
        <v>4207.3</v>
      </c>
      <c r="I178" s="182">
        <f>I179</f>
        <v>-49.7</v>
      </c>
      <c r="J178" s="160">
        <f t="shared" si="6"/>
        <v>4157.6</v>
      </c>
    </row>
    <row r="179" spans="2:10" s="29" customFormat="1" ht="15.75">
      <c r="B179" s="167" t="s">
        <v>154</v>
      </c>
      <c r="C179" s="33" t="s">
        <v>27</v>
      </c>
      <c r="D179" s="33" t="s">
        <v>20</v>
      </c>
      <c r="E179" s="33" t="s">
        <v>75</v>
      </c>
      <c r="F179" s="33" t="s">
        <v>64</v>
      </c>
      <c r="G179" s="33" t="s">
        <v>118</v>
      </c>
      <c r="H179" s="168">
        <v>4207.3</v>
      </c>
      <c r="I179" s="168">
        <v>-49.7</v>
      </c>
      <c r="J179" s="151">
        <f t="shared" si="6"/>
        <v>4157.6</v>
      </c>
    </row>
    <row r="180" spans="2:10" s="29" customFormat="1" ht="31.5">
      <c r="B180" s="167" t="s">
        <v>322</v>
      </c>
      <c r="C180" s="33" t="s">
        <v>27</v>
      </c>
      <c r="D180" s="33" t="s">
        <v>20</v>
      </c>
      <c r="E180" s="33" t="s">
        <v>339</v>
      </c>
      <c r="F180" s="33"/>
      <c r="G180" s="33"/>
      <c r="H180" s="168">
        <f>H183</f>
        <v>1513.4</v>
      </c>
      <c r="I180" s="168">
        <f>I183+I181</f>
        <v>83134.4</v>
      </c>
      <c r="J180" s="151">
        <f>H180+I180</f>
        <v>84647.79999999999</v>
      </c>
    </row>
    <row r="181" spans="2:10" s="29" customFormat="1" ht="15.75">
      <c r="B181" s="183" t="s">
        <v>63</v>
      </c>
      <c r="C181" s="39" t="s">
        <v>27</v>
      </c>
      <c r="D181" s="39" t="s">
        <v>20</v>
      </c>
      <c r="E181" s="39" t="s">
        <v>327</v>
      </c>
      <c r="F181" s="39" t="s">
        <v>61</v>
      </c>
      <c r="G181" s="39"/>
      <c r="H181" s="182"/>
      <c r="I181" s="182">
        <f>I182</f>
        <v>83034.4</v>
      </c>
      <c r="J181" s="160">
        <f>H181+I181</f>
        <v>83034.4</v>
      </c>
    </row>
    <row r="182" spans="2:10" s="29" customFormat="1" ht="15.75">
      <c r="B182" s="167" t="s">
        <v>155</v>
      </c>
      <c r="C182" s="33" t="s">
        <v>27</v>
      </c>
      <c r="D182" s="33" t="s">
        <v>20</v>
      </c>
      <c r="E182" s="33" t="s">
        <v>327</v>
      </c>
      <c r="F182" s="33" t="s">
        <v>61</v>
      </c>
      <c r="G182" s="33" t="s">
        <v>119</v>
      </c>
      <c r="H182" s="168"/>
      <c r="I182" s="168">
        <v>83034.4</v>
      </c>
      <c r="J182" s="151">
        <f>H182+I182</f>
        <v>83034.4</v>
      </c>
    </row>
    <row r="183" spans="2:10" s="29" customFormat="1" ht="15.75">
      <c r="B183" s="183" t="s">
        <v>63</v>
      </c>
      <c r="C183" s="39" t="s">
        <v>27</v>
      </c>
      <c r="D183" s="39" t="s">
        <v>20</v>
      </c>
      <c r="E183" s="39" t="s">
        <v>321</v>
      </c>
      <c r="F183" s="39" t="s">
        <v>61</v>
      </c>
      <c r="G183" s="39"/>
      <c r="H183" s="182">
        <f>H184</f>
        <v>1513.4</v>
      </c>
      <c r="I183" s="182">
        <f>I184</f>
        <v>100</v>
      </c>
      <c r="J183" s="160">
        <f>J184</f>
        <v>1613.4</v>
      </c>
    </row>
    <row r="184" spans="2:10" s="29" customFormat="1" ht="15.75">
      <c r="B184" s="167" t="s">
        <v>154</v>
      </c>
      <c r="C184" s="33" t="s">
        <v>27</v>
      </c>
      <c r="D184" s="33" t="s">
        <v>20</v>
      </c>
      <c r="E184" s="33" t="s">
        <v>321</v>
      </c>
      <c r="F184" s="33" t="s">
        <v>61</v>
      </c>
      <c r="G184" s="33" t="s">
        <v>118</v>
      </c>
      <c r="H184" s="168">
        <v>1513.4</v>
      </c>
      <c r="I184" s="168">
        <v>100</v>
      </c>
      <c r="J184" s="151">
        <f>H184+I184</f>
        <v>1613.4</v>
      </c>
    </row>
    <row r="185" spans="2:10" s="29" customFormat="1" ht="78.75">
      <c r="B185" s="156" t="s">
        <v>338</v>
      </c>
      <c r="C185" s="157" t="s">
        <v>27</v>
      </c>
      <c r="D185" s="157" t="s">
        <v>20</v>
      </c>
      <c r="E185" s="157" t="s">
        <v>337</v>
      </c>
      <c r="F185" s="157"/>
      <c r="G185" s="157"/>
      <c r="H185" s="161">
        <f>H186+H188</f>
        <v>0</v>
      </c>
      <c r="I185" s="161">
        <f>I186+I188</f>
        <v>15981.3</v>
      </c>
      <c r="J185" s="151">
        <f>H185+I185</f>
        <v>15981.3</v>
      </c>
    </row>
    <row r="186" spans="2:10" s="29" customFormat="1" ht="31.5">
      <c r="B186" s="158" t="s">
        <v>175</v>
      </c>
      <c r="C186" s="159" t="s">
        <v>27</v>
      </c>
      <c r="D186" s="159" t="s">
        <v>20</v>
      </c>
      <c r="E186" s="159" t="s">
        <v>337</v>
      </c>
      <c r="F186" s="159" t="s">
        <v>64</v>
      </c>
      <c r="G186" s="159"/>
      <c r="H186" s="162">
        <f>H187</f>
        <v>0</v>
      </c>
      <c r="I186" s="162">
        <f>I187</f>
        <v>219.5</v>
      </c>
      <c r="J186" s="160">
        <f>J187</f>
        <v>219.5</v>
      </c>
    </row>
    <row r="187" spans="2:10" s="29" customFormat="1" ht="15.75">
      <c r="B187" s="156" t="s">
        <v>155</v>
      </c>
      <c r="C187" s="157" t="s">
        <v>27</v>
      </c>
      <c r="D187" s="157" t="s">
        <v>20</v>
      </c>
      <c r="E187" s="157" t="s">
        <v>337</v>
      </c>
      <c r="F187" s="157" t="s">
        <v>64</v>
      </c>
      <c r="G187" s="157" t="s">
        <v>119</v>
      </c>
      <c r="H187" s="161"/>
      <c r="I187" s="161">
        <v>219.5</v>
      </c>
      <c r="J187" s="151">
        <f>H187+I187</f>
        <v>219.5</v>
      </c>
    </row>
    <row r="188" spans="2:10" s="29" customFormat="1" ht="63">
      <c r="B188" s="180" t="s">
        <v>174</v>
      </c>
      <c r="C188" s="159" t="s">
        <v>27</v>
      </c>
      <c r="D188" s="159" t="s">
        <v>20</v>
      </c>
      <c r="E188" s="159" t="s">
        <v>337</v>
      </c>
      <c r="F188" s="159" t="s">
        <v>180</v>
      </c>
      <c r="G188" s="159"/>
      <c r="H188" s="162">
        <f>H189</f>
        <v>0</v>
      </c>
      <c r="I188" s="162">
        <f>I189</f>
        <v>15761.8</v>
      </c>
      <c r="J188" s="160">
        <f>J189</f>
        <v>15761.8</v>
      </c>
    </row>
    <row r="189" spans="2:10" s="29" customFormat="1" ht="15.75">
      <c r="B189" s="156" t="s">
        <v>155</v>
      </c>
      <c r="C189" s="157" t="s">
        <v>27</v>
      </c>
      <c r="D189" s="157" t="s">
        <v>20</v>
      </c>
      <c r="E189" s="157" t="s">
        <v>337</v>
      </c>
      <c r="F189" s="157" t="s">
        <v>180</v>
      </c>
      <c r="G189" s="157" t="s">
        <v>119</v>
      </c>
      <c r="H189" s="161"/>
      <c r="I189" s="161">
        <v>15761.8</v>
      </c>
      <c r="J189" s="151">
        <f>H189+I189</f>
        <v>15761.8</v>
      </c>
    </row>
    <row r="190" spans="2:10" ht="63">
      <c r="B190" s="167" t="s">
        <v>283</v>
      </c>
      <c r="C190" s="33" t="s">
        <v>27</v>
      </c>
      <c r="D190" s="33" t="s">
        <v>20</v>
      </c>
      <c r="E190" s="33" t="s">
        <v>282</v>
      </c>
      <c r="F190" s="33"/>
      <c r="G190" s="33"/>
      <c r="H190" s="168">
        <f>H193</f>
        <v>565</v>
      </c>
      <c r="I190" s="168">
        <f>I193+I191</f>
        <v>0</v>
      </c>
      <c r="J190" s="151">
        <f>H190+I190</f>
        <v>565</v>
      </c>
    </row>
    <row r="191" spans="2:10" ht="63">
      <c r="B191" s="180" t="s">
        <v>174</v>
      </c>
      <c r="C191" s="39" t="s">
        <v>27</v>
      </c>
      <c r="D191" s="39" t="s">
        <v>20</v>
      </c>
      <c r="E191" s="39" t="s">
        <v>282</v>
      </c>
      <c r="F191" s="39" t="s">
        <v>180</v>
      </c>
      <c r="G191" s="39"/>
      <c r="H191" s="182">
        <f>H192</f>
        <v>0</v>
      </c>
      <c r="I191" s="182">
        <f>I192</f>
        <v>100</v>
      </c>
      <c r="J191" s="160">
        <f>H191+I191</f>
        <v>100</v>
      </c>
    </row>
    <row r="192" spans="2:10" ht="15.75">
      <c r="B192" s="167" t="s">
        <v>155</v>
      </c>
      <c r="C192" s="33" t="s">
        <v>27</v>
      </c>
      <c r="D192" s="33" t="s">
        <v>20</v>
      </c>
      <c r="E192" s="33" t="s">
        <v>282</v>
      </c>
      <c r="F192" s="33" t="s">
        <v>180</v>
      </c>
      <c r="G192" s="33" t="s">
        <v>119</v>
      </c>
      <c r="H192" s="168"/>
      <c r="I192" s="168">
        <v>100</v>
      </c>
      <c r="J192" s="151">
        <f>H192+I192</f>
        <v>100</v>
      </c>
    </row>
    <row r="193" spans="2:10" ht="31.5">
      <c r="B193" s="180" t="s">
        <v>182</v>
      </c>
      <c r="C193" s="39" t="s">
        <v>27</v>
      </c>
      <c r="D193" s="39" t="s">
        <v>20</v>
      </c>
      <c r="E193" s="39" t="s">
        <v>282</v>
      </c>
      <c r="F193" s="39" t="s">
        <v>181</v>
      </c>
      <c r="G193" s="39"/>
      <c r="H193" s="182">
        <f>H194</f>
        <v>565</v>
      </c>
      <c r="I193" s="182">
        <f>I194</f>
        <v>-100</v>
      </c>
      <c r="J193" s="160">
        <f>J194</f>
        <v>465</v>
      </c>
    </row>
    <row r="194" spans="2:10" ht="15.75">
      <c r="B194" s="179" t="s">
        <v>155</v>
      </c>
      <c r="C194" s="33" t="s">
        <v>27</v>
      </c>
      <c r="D194" s="33" t="s">
        <v>20</v>
      </c>
      <c r="E194" s="33" t="s">
        <v>282</v>
      </c>
      <c r="F194" s="33" t="s">
        <v>181</v>
      </c>
      <c r="G194" s="33" t="s">
        <v>119</v>
      </c>
      <c r="H194" s="168">
        <v>565</v>
      </c>
      <c r="I194" s="168">
        <v>-100</v>
      </c>
      <c r="J194" s="151">
        <f>H194+I194</f>
        <v>465</v>
      </c>
    </row>
    <row r="195" spans="2:10" ht="15.75">
      <c r="B195" s="167" t="s">
        <v>12</v>
      </c>
      <c r="C195" s="157" t="s">
        <v>27</v>
      </c>
      <c r="D195" s="157" t="s">
        <v>26</v>
      </c>
      <c r="E195" s="157"/>
      <c r="F195" s="157"/>
      <c r="G195" s="157"/>
      <c r="H195" s="161">
        <f>H201+H206+H211+H229+H248+H224+H196+H241+H214+H219</f>
        <v>309392.2</v>
      </c>
      <c r="I195" s="161">
        <f>I201+I206+I211+I229+I248+I224+I196+I241+I214+I219</f>
        <v>11716.600000000002</v>
      </c>
      <c r="J195" s="151">
        <f t="shared" si="6"/>
        <v>321108.8</v>
      </c>
    </row>
    <row r="196" spans="2:10" ht="47.25">
      <c r="B196" s="167" t="s">
        <v>346</v>
      </c>
      <c r="C196" s="157" t="s">
        <v>27</v>
      </c>
      <c r="D196" s="157" t="s">
        <v>26</v>
      </c>
      <c r="E196" s="157" t="s">
        <v>157</v>
      </c>
      <c r="F196" s="157"/>
      <c r="G196" s="157"/>
      <c r="H196" s="161">
        <f>H199</f>
        <v>100</v>
      </c>
      <c r="I196" s="161">
        <f>I199+I197</f>
        <v>80</v>
      </c>
      <c r="J196" s="151">
        <f t="shared" si="6"/>
        <v>180</v>
      </c>
    </row>
    <row r="197" spans="2:10" s="11" customFormat="1" ht="63">
      <c r="B197" s="180" t="s">
        <v>174</v>
      </c>
      <c r="C197" s="159" t="s">
        <v>27</v>
      </c>
      <c r="D197" s="159" t="s">
        <v>26</v>
      </c>
      <c r="E197" s="159" t="s">
        <v>157</v>
      </c>
      <c r="F197" s="159" t="s">
        <v>180</v>
      </c>
      <c r="G197" s="159"/>
      <c r="H197" s="162">
        <f>H198</f>
        <v>0</v>
      </c>
      <c r="I197" s="162">
        <f>I198</f>
        <v>80</v>
      </c>
      <c r="J197" s="160">
        <f>H197+I197</f>
        <v>80</v>
      </c>
    </row>
    <row r="198" spans="2:10" s="11" customFormat="1" ht="15.75">
      <c r="B198" s="167" t="s">
        <v>154</v>
      </c>
      <c r="C198" s="157" t="s">
        <v>27</v>
      </c>
      <c r="D198" s="157" t="s">
        <v>26</v>
      </c>
      <c r="E198" s="157" t="s">
        <v>157</v>
      </c>
      <c r="F198" s="157" t="s">
        <v>180</v>
      </c>
      <c r="G198" s="157" t="s">
        <v>118</v>
      </c>
      <c r="H198" s="161"/>
      <c r="I198" s="161">
        <v>80</v>
      </c>
      <c r="J198" s="151">
        <f>H198+I198</f>
        <v>80</v>
      </c>
    </row>
    <row r="199" spans="2:10" s="11" customFormat="1" ht="31.5">
      <c r="B199" s="180" t="s">
        <v>182</v>
      </c>
      <c r="C199" s="159" t="s">
        <v>27</v>
      </c>
      <c r="D199" s="159" t="s">
        <v>26</v>
      </c>
      <c r="E199" s="159" t="s">
        <v>157</v>
      </c>
      <c r="F199" s="159" t="s">
        <v>181</v>
      </c>
      <c r="G199" s="159"/>
      <c r="H199" s="162">
        <f>H200</f>
        <v>100</v>
      </c>
      <c r="I199" s="162">
        <f>I200</f>
        <v>0</v>
      </c>
      <c r="J199" s="160">
        <f>H199+I199</f>
        <v>100</v>
      </c>
    </row>
    <row r="200" spans="2:10" s="11" customFormat="1" ht="15.75">
      <c r="B200" s="156" t="s">
        <v>154</v>
      </c>
      <c r="C200" s="157" t="s">
        <v>27</v>
      </c>
      <c r="D200" s="157" t="s">
        <v>26</v>
      </c>
      <c r="E200" s="157" t="s">
        <v>157</v>
      </c>
      <c r="F200" s="157" t="s">
        <v>181</v>
      </c>
      <c r="G200" s="157" t="s">
        <v>118</v>
      </c>
      <c r="H200" s="161">
        <v>100</v>
      </c>
      <c r="I200" s="161">
        <v>0</v>
      </c>
      <c r="J200" s="151">
        <f>H200+I200</f>
        <v>100</v>
      </c>
    </row>
    <row r="201" spans="2:10" ht="31.5">
      <c r="B201" s="156" t="s">
        <v>34</v>
      </c>
      <c r="C201" s="157" t="s">
        <v>27</v>
      </c>
      <c r="D201" s="157" t="s">
        <v>26</v>
      </c>
      <c r="E201" s="33" t="s">
        <v>76</v>
      </c>
      <c r="F201" s="157"/>
      <c r="G201" s="157"/>
      <c r="H201" s="161">
        <f>H202+H204</f>
        <v>32559.4</v>
      </c>
      <c r="I201" s="161">
        <f>I202+I204</f>
        <v>-4109.6</v>
      </c>
      <c r="J201" s="151">
        <f t="shared" si="6"/>
        <v>28449.800000000003</v>
      </c>
    </row>
    <row r="202" spans="2:10" s="11" customFormat="1" ht="63">
      <c r="B202" s="180" t="s">
        <v>174</v>
      </c>
      <c r="C202" s="159" t="s">
        <v>27</v>
      </c>
      <c r="D202" s="159" t="s">
        <v>26</v>
      </c>
      <c r="E202" s="39" t="s">
        <v>76</v>
      </c>
      <c r="F202" s="159" t="s">
        <v>180</v>
      </c>
      <c r="G202" s="159"/>
      <c r="H202" s="162">
        <f>H203</f>
        <v>29908</v>
      </c>
      <c r="I202" s="162">
        <f>I203</f>
        <v>-4829.1</v>
      </c>
      <c r="J202" s="160">
        <f t="shared" si="6"/>
        <v>25078.9</v>
      </c>
    </row>
    <row r="203" spans="2:10" s="11" customFormat="1" ht="15.75">
      <c r="B203" s="156" t="s">
        <v>154</v>
      </c>
      <c r="C203" s="157" t="s">
        <v>27</v>
      </c>
      <c r="D203" s="157" t="s">
        <v>26</v>
      </c>
      <c r="E203" s="33" t="s">
        <v>76</v>
      </c>
      <c r="F203" s="157" t="s">
        <v>180</v>
      </c>
      <c r="G203" s="157" t="s">
        <v>118</v>
      </c>
      <c r="H203" s="161">
        <v>29908</v>
      </c>
      <c r="I203" s="162">
        <v>-4829.1</v>
      </c>
      <c r="J203" s="151">
        <f t="shared" si="6"/>
        <v>25078.9</v>
      </c>
    </row>
    <row r="204" spans="2:10" s="11" customFormat="1" ht="31.5">
      <c r="B204" s="180" t="s">
        <v>182</v>
      </c>
      <c r="C204" s="159" t="s">
        <v>27</v>
      </c>
      <c r="D204" s="159" t="s">
        <v>26</v>
      </c>
      <c r="E204" s="39" t="s">
        <v>76</v>
      </c>
      <c r="F204" s="159" t="s">
        <v>181</v>
      </c>
      <c r="G204" s="159"/>
      <c r="H204" s="162">
        <f>H205</f>
        <v>2651.4</v>
      </c>
      <c r="I204" s="162">
        <f>I205</f>
        <v>719.5</v>
      </c>
      <c r="J204" s="160">
        <f t="shared" si="6"/>
        <v>3370.9</v>
      </c>
    </row>
    <row r="205" spans="2:10" s="11" customFormat="1" ht="15.75">
      <c r="B205" s="156" t="s">
        <v>154</v>
      </c>
      <c r="C205" s="157" t="s">
        <v>27</v>
      </c>
      <c r="D205" s="157" t="s">
        <v>26</v>
      </c>
      <c r="E205" s="33" t="s">
        <v>76</v>
      </c>
      <c r="F205" s="157" t="s">
        <v>181</v>
      </c>
      <c r="G205" s="157" t="s">
        <v>118</v>
      </c>
      <c r="H205" s="161">
        <v>2651.4</v>
      </c>
      <c r="I205" s="161">
        <v>719.5</v>
      </c>
      <c r="J205" s="151">
        <f t="shared" si="6"/>
        <v>3370.9</v>
      </c>
    </row>
    <row r="206" spans="2:10" ht="31.5">
      <c r="B206" s="156" t="s">
        <v>35</v>
      </c>
      <c r="C206" s="157" t="s">
        <v>27</v>
      </c>
      <c r="D206" s="157" t="s">
        <v>26</v>
      </c>
      <c r="E206" s="33" t="s">
        <v>77</v>
      </c>
      <c r="F206" s="157"/>
      <c r="G206" s="157"/>
      <c r="H206" s="161">
        <f>H207+H209</f>
        <v>42208.700000000004</v>
      </c>
      <c r="I206" s="161">
        <f>I207+I209</f>
        <v>9135.6</v>
      </c>
      <c r="J206" s="151">
        <f t="shared" si="6"/>
        <v>51344.3</v>
      </c>
    </row>
    <row r="207" spans="2:10" s="11" customFormat="1" ht="63">
      <c r="B207" s="180" t="s">
        <v>174</v>
      </c>
      <c r="C207" s="159" t="s">
        <v>27</v>
      </c>
      <c r="D207" s="159" t="s">
        <v>26</v>
      </c>
      <c r="E207" s="159" t="s">
        <v>77</v>
      </c>
      <c r="F207" s="159" t="s">
        <v>180</v>
      </c>
      <c r="G207" s="159"/>
      <c r="H207" s="162">
        <f>H208</f>
        <v>41644.3</v>
      </c>
      <c r="I207" s="162">
        <f>I208</f>
        <v>9181.2</v>
      </c>
      <c r="J207" s="160">
        <f t="shared" si="6"/>
        <v>50825.5</v>
      </c>
    </row>
    <row r="208" spans="2:10" s="11" customFormat="1" ht="15.75">
      <c r="B208" s="156" t="s">
        <v>154</v>
      </c>
      <c r="C208" s="157" t="s">
        <v>27</v>
      </c>
      <c r="D208" s="157" t="s">
        <v>26</v>
      </c>
      <c r="E208" s="157" t="s">
        <v>77</v>
      </c>
      <c r="F208" s="157" t="s">
        <v>180</v>
      </c>
      <c r="G208" s="157" t="s">
        <v>118</v>
      </c>
      <c r="H208" s="161">
        <v>41644.3</v>
      </c>
      <c r="I208" s="161">
        <v>9181.2</v>
      </c>
      <c r="J208" s="151">
        <f t="shared" si="6"/>
        <v>50825.5</v>
      </c>
    </row>
    <row r="209" spans="2:10" s="11" customFormat="1" ht="31.5">
      <c r="B209" s="180" t="s">
        <v>182</v>
      </c>
      <c r="C209" s="159" t="s">
        <v>27</v>
      </c>
      <c r="D209" s="159" t="s">
        <v>26</v>
      </c>
      <c r="E209" s="159" t="s">
        <v>77</v>
      </c>
      <c r="F209" s="159" t="s">
        <v>181</v>
      </c>
      <c r="G209" s="159"/>
      <c r="H209" s="162">
        <f>H210</f>
        <v>564.4</v>
      </c>
      <c r="I209" s="162">
        <f>I210</f>
        <v>-45.6</v>
      </c>
      <c r="J209" s="160">
        <f aca="true" t="shared" si="10" ref="J209:J303">H209+I209</f>
        <v>518.8</v>
      </c>
    </row>
    <row r="210" spans="2:10" s="11" customFormat="1" ht="15.75">
      <c r="B210" s="156" t="s">
        <v>154</v>
      </c>
      <c r="C210" s="157" t="s">
        <v>27</v>
      </c>
      <c r="D210" s="157" t="s">
        <v>26</v>
      </c>
      <c r="E210" s="157" t="s">
        <v>77</v>
      </c>
      <c r="F210" s="157" t="s">
        <v>181</v>
      </c>
      <c r="G210" s="157" t="s">
        <v>118</v>
      </c>
      <c r="H210" s="161">
        <v>564.4</v>
      </c>
      <c r="I210" s="161">
        <v>-45.6</v>
      </c>
      <c r="J210" s="151">
        <f t="shared" si="10"/>
        <v>518.8</v>
      </c>
    </row>
    <row r="211" spans="2:10" s="11" customFormat="1" ht="31.5">
      <c r="B211" s="156" t="s">
        <v>53</v>
      </c>
      <c r="C211" s="157" t="s">
        <v>27</v>
      </c>
      <c r="D211" s="157" t="s">
        <v>26</v>
      </c>
      <c r="E211" s="157" t="s">
        <v>78</v>
      </c>
      <c r="F211" s="157"/>
      <c r="G211" s="157"/>
      <c r="H211" s="161">
        <f>H212</f>
        <v>10000</v>
      </c>
      <c r="I211" s="161">
        <f>I212</f>
        <v>2308.9</v>
      </c>
      <c r="J211" s="151">
        <f t="shared" si="10"/>
        <v>12308.9</v>
      </c>
    </row>
    <row r="212" spans="2:10" s="11" customFormat="1" ht="31.5">
      <c r="B212" s="181" t="s">
        <v>175</v>
      </c>
      <c r="C212" s="159" t="s">
        <v>27</v>
      </c>
      <c r="D212" s="159" t="s">
        <v>26</v>
      </c>
      <c r="E212" s="159" t="s">
        <v>78</v>
      </c>
      <c r="F212" s="159" t="s">
        <v>64</v>
      </c>
      <c r="G212" s="159"/>
      <c r="H212" s="162">
        <f>H213</f>
        <v>10000</v>
      </c>
      <c r="I212" s="162">
        <f>I213</f>
        <v>2308.9</v>
      </c>
      <c r="J212" s="160">
        <f t="shared" si="10"/>
        <v>12308.9</v>
      </c>
    </row>
    <row r="213" spans="2:10" s="11" customFormat="1" ht="15.75">
      <c r="B213" s="156" t="s">
        <v>154</v>
      </c>
      <c r="C213" s="157" t="s">
        <v>27</v>
      </c>
      <c r="D213" s="157" t="s">
        <v>26</v>
      </c>
      <c r="E213" s="157" t="s">
        <v>78</v>
      </c>
      <c r="F213" s="157" t="s">
        <v>64</v>
      </c>
      <c r="G213" s="157" t="s">
        <v>118</v>
      </c>
      <c r="H213" s="161">
        <v>10000</v>
      </c>
      <c r="I213" s="161">
        <v>2308.9</v>
      </c>
      <c r="J213" s="151">
        <f t="shared" si="10"/>
        <v>12308.9</v>
      </c>
    </row>
    <row r="214" spans="2:10" s="11" customFormat="1" ht="31.5">
      <c r="B214" s="156" t="s">
        <v>287</v>
      </c>
      <c r="C214" s="157" t="s">
        <v>27</v>
      </c>
      <c r="D214" s="157" t="s">
        <v>26</v>
      </c>
      <c r="E214" s="157" t="s">
        <v>286</v>
      </c>
      <c r="F214" s="157"/>
      <c r="G214" s="157"/>
      <c r="H214" s="161">
        <f>H215+H217</f>
        <v>44400</v>
      </c>
      <c r="I214" s="161">
        <f>I215+I217</f>
        <v>0</v>
      </c>
      <c r="J214" s="151">
        <f>H214+I214</f>
        <v>44400</v>
      </c>
    </row>
    <row r="215" spans="2:10" s="11" customFormat="1" ht="15.75">
      <c r="B215" s="158" t="s">
        <v>63</v>
      </c>
      <c r="C215" s="159" t="s">
        <v>27</v>
      </c>
      <c r="D215" s="159" t="s">
        <v>26</v>
      </c>
      <c r="E215" s="159" t="s">
        <v>286</v>
      </c>
      <c r="F215" s="159" t="s">
        <v>61</v>
      </c>
      <c r="G215" s="159"/>
      <c r="H215" s="162">
        <f>H216</f>
        <v>39400</v>
      </c>
      <c r="I215" s="162">
        <f>I216</f>
        <v>0</v>
      </c>
      <c r="J215" s="160">
        <f>J216</f>
        <v>39400</v>
      </c>
    </row>
    <row r="216" spans="2:10" s="11" customFormat="1" ht="15.75">
      <c r="B216" s="156" t="s">
        <v>155</v>
      </c>
      <c r="C216" s="157" t="s">
        <v>27</v>
      </c>
      <c r="D216" s="157" t="s">
        <v>26</v>
      </c>
      <c r="E216" s="157" t="s">
        <v>286</v>
      </c>
      <c r="F216" s="157" t="s">
        <v>61</v>
      </c>
      <c r="G216" s="157" t="s">
        <v>119</v>
      </c>
      <c r="H216" s="161">
        <v>39400</v>
      </c>
      <c r="I216" s="161"/>
      <c r="J216" s="151">
        <f>H216+I216</f>
        <v>39400</v>
      </c>
    </row>
    <row r="217" spans="2:10" s="11" customFormat="1" ht="31.5">
      <c r="B217" s="180" t="s">
        <v>182</v>
      </c>
      <c r="C217" s="159" t="s">
        <v>27</v>
      </c>
      <c r="D217" s="159" t="s">
        <v>26</v>
      </c>
      <c r="E217" s="159" t="s">
        <v>286</v>
      </c>
      <c r="F217" s="159" t="s">
        <v>181</v>
      </c>
      <c r="G217" s="159"/>
      <c r="H217" s="162">
        <f>H218</f>
        <v>5000</v>
      </c>
      <c r="I217" s="162">
        <f>I218</f>
        <v>0</v>
      </c>
      <c r="J217" s="160">
        <f>H217+I217</f>
        <v>5000</v>
      </c>
    </row>
    <row r="218" spans="2:10" s="11" customFormat="1" ht="15.75">
      <c r="B218" s="156" t="s">
        <v>155</v>
      </c>
      <c r="C218" s="157" t="s">
        <v>27</v>
      </c>
      <c r="D218" s="157" t="s">
        <v>26</v>
      </c>
      <c r="E218" s="157" t="s">
        <v>286</v>
      </c>
      <c r="F218" s="157" t="s">
        <v>181</v>
      </c>
      <c r="G218" s="157" t="s">
        <v>119</v>
      </c>
      <c r="H218" s="161">
        <v>5000</v>
      </c>
      <c r="I218" s="161"/>
      <c r="J218" s="151">
        <f>H218+I218</f>
        <v>5000</v>
      </c>
    </row>
    <row r="219" spans="2:10" s="11" customFormat="1" ht="31.5">
      <c r="B219" s="156" t="s">
        <v>287</v>
      </c>
      <c r="C219" s="157" t="s">
        <v>27</v>
      </c>
      <c r="D219" s="157" t="s">
        <v>26</v>
      </c>
      <c r="E219" s="157" t="s">
        <v>288</v>
      </c>
      <c r="F219" s="157"/>
      <c r="G219" s="157"/>
      <c r="H219" s="161">
        <f>H220+H222</f>
        <v>11405.9</v>
      </c>
      <c r="I219" s="161">
        <f>I220+I222</f>
        <v>-6178</v>
      </c>
      <c r="J219" s="151">
        <f>H219+I219</f>
        <v>5227.9</v>
      </c>
    </row>
    <row r="220" spans="2:10" s="11" customFormat="1" ht="15.75">
      <c r="B220" s="158" t="s">
        <v>63</v>
      </c>
      <c r="C220" s="159" t="s">
        <v>27</v>
      </c>
      <c r="D220" s="159" t="s">
        <v>26</v>
      </c>
      <c r="E220" s="159" t="s">
        <v>288</v>
      </c>
      <c r="F220" s="159" t="s">
        <v>61</v>
      </c>
      <c r="G220" s="159"/>
      <c r="H220" s="162">
        <f>H221</f>
        <v>10001.9</v>
      </c>
      <c r="I220" s="162">
        <f>I221</f>
        <v>-5566.6</v>
      </c>
      <c r="J220" s="160">
        <f>J221</f>
        <v>4435.299999999999</v>
      </c>
    </row>
    <row r="221" spans="2:10" s="11" customFormat="1" ht="15.75">
      <c r="B221" s="156" t="s">
        <v>154</v>
      </c>
      <c r="C221" s="157" t="s">
        <v>27</v>
      </c>
      <c r="D221" s="157" t="s">
        <v>26</v>
      </c>
      <c r="E221" s="157" t="s">
        <v>288</v>
      </c>
      <c r="F221" s="157" t="s">
        <v>61</v>
      </c>
      <c r="G221" s="157" t="s">
        <v>118</v>
      </c>
      <c r="H221" s="161">
        <v>10001.9</v>
      </c>
      <c r="I221" s="161">
        <v>-5566.6</v>
      </c>
      <c r="J221" s="151">
        <f>H221+I221</f>
        <v>4435.299999999999</v>
      </c>
    </row>
    <row r="222" spans="2:10" s="11" customFormat="1" ht="31.5">
      <c r="B222" s="180" t="s">
        <v>182</v>
      </c>
      <c r="C222" s="159" t="s">
        <v>27</v>
      </c>
      <c r="D222" s="159" t="s">
        <v>26</v>
      </c>
      <c r="E222" s="159" t="s">
        <v>288</v>
      </c>
      <c r="F222" s="159" t="s">
        <v>181</v>
      </c>
      <c r="G222" s="159"/>
      <c r="H222" s="162">
        <f>H223</f>
        <v>1404</v>
      </c>
      <c r="I222" s="162">
        <f>I223</f>
        <v>-611.4</v>
      </c>
      <c r="J222" s="160">
        <f>J223</f>
        <v>792.6</v>
      </c>
    </row>
    <row r="223" spans="2:10" s="11" customFormat="1" ht="15.75">
      <c r="B223" s="156" t="s">
        <v>154</v>
      </c>
      <c r="C223" s="157" t="s">
        <v>27</v>
      </c>
      <c r="D223" s="157" t="s">
        <v>26</v>
      </c>
      <c r="E223" s="157" t="s">
        <v>288</v>
      </c>
      <c r="F223" s="157" t="s">
        <v>181</v>
      </c>
      <c r="G223" s="157" t="s">
        <v>118</v>
      </c>
      <c r="H223" s="161">
        <v>1404</v>
      </c>
      <c r="I223" s="161">
        <v>-611.4</v>
      </c>
      <c r="J223" s="151">
        <f>H223+I223</f>
        <v>792.6</v>
      </c>
    </row>
    <row r="224" spans="2:10" s="11" customFormat="1" ht="31.5">
      <c r="B224" s="156" t="s">
        <v>162</v>
      </c>
      <c r="C224" s="157" t="s">
        <v>27</v>
      </c>
      <c r="D224" s="157" t="s">
        <v>26</v>
      </c>
      <c r="E224" s="157" t="s">
        <v>161</v>
      </c>
      <c r="F224" s="157"/>
      <c r="G224" s="157"/>
      <c r="H224" s="161">
        <f>H225+H227</f>
        <v>5425.4</v>
      </c>
      <c r="I224" s="161">
        <f>I225+I227</f>
        <v>472.2</v>
      </c>
      <c r="J224" s="151">
        <f t="shared" si="10"/>
        <v>5897.599999999999</v>
      </c>
    </row>
    <row r="225" spans="2:10" s="11" customFormat="1" ht="63">
      <c r="B225" s="180" t="s">
        <v>174</v>
      </c>
      <c r="C225" s="159" t="s">
        <v>27</v>
      </c>
      <c r="D225" s="159" t="s">
        <v>26</v>
      </c>
      <c r="E225" s="159" t="s">
        <v>161</v>
      </c>
      <c r="F225" s="159" t="s">
        <v>180</v>
      </c>
      <c r="G225" s="159"/>
      <c r="H225" s="162">
        <f>H226</f>
        <v>5257</v>
      </c>
      <c r="I225" s="162">
        <f>I226</f>
        <v>378.4</v>
      </c>
      <c r="J225" s="160">
        <f t="shared" si="10"/>
        <v>5635.4</v>
      </c>
    </row>
    <row r="226" spans="2:10" s="11" customFormat="1" ht="15.75">
      <c r="B226" s="156" t="s">
        <v>155</v>
      </c>
      <c r="C226" s="157" t="s">
        <v>27</v>
      </c>
      <c r="D226" s="157" t="s">
        <v>26</v>
      </c>
      <c r="E226" s="157" t="s">
        <v>161</v>
      </c>
      <c r="F226" s="157" t="s">
        <v>180</v>
      </c>
      <c r="G226" s="157" t="s">
        <v>119</v>
      </c>
      <c r="H226" s="161">
        <v>5257</v>
      </c>
      <c r="I226" s="161">
        <v>378.4</v>
      </c>
      <c r="J226" s="151">
        <f t="shared" si="10"/>
        <v>5635.4</v>
      </c>
    </row>
    <row r="227" spans="2:10" s="11" customFormat="1" ht="31.5">
      <c r="B227" s="181" t="s">
        <v>175</v>
      </c>
      <c r="C227" s="159" t="s">
        <v>27</v>
      </c>
      <c r="D227" s="159" t="s">
        <v>26</v>
      </c>
      <c r="E227" s="159" t="s">
        <v>161</v>
      </c>
      <c r="F227" s="159" t="s">
        <v>64</v>
      </c>
      <c r="G227" s="159"/>
      <c r="H227" s="162">
        <f>H228</f>
        <v>168.4</v>
      </c>
      <c r="I227" s="162">
        <f>I228</f>
        <v>93.8</v>
      </c>
      <c r="J227" s="160">
        <f t="shared" si="10"/>
        <v>262.2</v>
      </c>
    </row>
    <row r="228" spans="2:10" s="11" customFormat="1" ht="15.75">
      <c r="B228" s="156" t="s">
        <v>155</v>
      </c>
      <c r="C228" s="157" t="s">
        <v>27</v>
      </c>
      <c r="D228" s="157" t="s">
        <v>26</v>
      </c>
      <c r="E228" s="157" t="s">
        <v>161</v>
      </c>
      <c r="F228" s="157" t="s">
        <v>64</v>
      </c>
      <c r="G228" s="157" t="s">
        <v>119</v>
      </c>
      <c r="H228" s="161">
        <v>168.4</v>
      </c>
      <c r="I228" s="161">
        <v>93.8</v>
      </c>
      <c r="J228" s="151">
        <f t="shared" si="10"/>
        <v>262.2</v>
      </c>
    </row>
    <row r="229" spans="2:10" s="11" customFormat="1" ht="63">
      <c r="B229" s="156" t="s">
        <v>139</v>
      </c>
      <c r="C229" s="157" t="s">
        <v>27</v>
      </c>
      <c r="D229" s="157" t="s">
        <v>26</v>
      </c>
      <c r="E229" s="157" t="s">
        <v>140</v>
      </c>
      <c r="F229" s="157"/>
      <c r="G229" s="157"/>
      <c r="H229" s="161">
        <f>H230+H233+H238</f>
        <v>152235.3</v>
      </c>
      <c r="I229" s="161">
        <f>I230+I233+I238</f>
        <v>6545.5</v>
      </c>
      <c r="J229" s="151">
        <f>H229+I229</f>
        <v>158780.8</v>
      </c>
    </row>
    <row r="230" spans="2:10" s="11" customFormat="1" ht="47.25">
      <c r="B230" s="179" t="s">
        <v>340</v>
      </c>
      <c r="C230" s="157" t="s">
        <v>27</v>
      </c>
      <c r="D230" s="157" t="s">
        <v>26</v>
      </c>
      <c r="E230" s="157" t="s">
        <v>140</v>
      </c>
      <c r="F230" s="157"/>
      <c r="G230" s="157"/>
      <c r="H230" s="161">
        <f>H231</f>
        <v>150149.3</v>
      </c>
      <c r="I230" s="161">
        <f>I231</f>
        <v>6616</v>
      </c>
      <c r="J230" s="151">
        <f>H230+I230</f>
        <v>156765.3</v>
      </c>
    </row>
    <row r="231" spans="2:10" s="11" customFormat="1" ht="63">
      <c r="B231" s="180" t="s">
        <v>174</v>
      </c>
      <c r="C231" s="159" t="s">
        <v>27</v>
      </c>
      <c r="D231" s="159" t="s">
        <v>26</v>
      </c>
      <c r="E231" s="159" t="s">
        <v>140</v>
      </c>
      <c r="F231" s="159" t="s">
        <v>180</v>
      </c>
      <c r="G231" s="159"/>
      <c r="H231" s="162">
        <f>H232</f>
        <v>150149.3</v>
      </c>
      <c r="I231" s="162">
        <f>I232</f>
        <v>6616</v>
      </c>
      <c r="J231" s="160">
        <f>J232</f>
        <v>156765.3</v>
      </c>
    </row>
    <row r="232" spans="2:10" s="11" customFormat="1" ht="15.75">
      <c r="B232" s="156" t="s">
        <v>155</v>
      </c>
      <c r="C232" s="157" t="s">
        <v>27</v>
      </c>
      <c r="D232" s="157" t="s">
        <v>26</v>
      </c>
      <c r="E232" s="157" t="s">
        <v>140</v>
      </c>
      <c r="F232" s="157" t="s">
        <v>180</v>
      </c>
      <c r="G232" s="157" t="s">
        <v>119</v>
      </c>
      <c r="H232" s="161">
        <v>150149.3</v>
      </c>
      <c r="I232" s="162">
        <v>6616</v>
      </c>
      <c r="J232" s="151">
        <f>H232+I232</f>
        <v>156765.3</v>
      </c>
    </row>
    <row r="233" spans="2:10" s="11" customFormat="1" ht="47.25">
      <c r="B233" s="156" t="s">
        <v>341</v>
      </c>
      <c r="C233" s="157" t="s">
        <v>27</v>
      </c>
      <c r="D233" s="157" t="s">
        <v>26</v>
      </c>
      <c r="E233" s="157" t="s">
        <v>140</v>
      </c>
      <c r="F233" s="157"/>
      <c r="G233" s="157"/>
      <c r="H233" s="168">
        <f>H236</f>
        <v>1644.4</v>
      </c>
      <c r="I233" s="168">
        <f>I236+I234</f>
        <v>0</v>
      </c>
      <c r="J233" s="40">
        <f>H233+I233</f>
        <v>1644.4</v>
      </c>
    </row>
    <row r="234" spans="2:10" s="11" customFormat="1" ht="63">
      <c r="B234" s="180" t="s">
        <v>174</v>
      </c>
      <c r="C234" s="159" t="s">
        <v>27</v>
      </c>
      <c r="D234" s="159" t="s">
        <v>26</v>
      </c>
      <c r="E234" s="159" t="s">
        <v>140</v>
      </c>
      <c r="F234" s="159" t="s">
        <v>180</v>
      </c>
      <c r="G234" s="159"/>
      <c r="H234" s="182">
        <f>H235</f>
        <v>0</v>
      </c>
      <c r="I234" s="182">
        <f>I235</f>
        <v>22.6</v>
      </c>
      <c r="J234" s="44">
        <f>H234+I234</f>
        <v>22.6</v>
      </c>
    </row>
    <row r="235" spans="2:10" s="11" customFormat="1" ht="15.75">
      <c r="B235" s="179" t="s">
        <v>155</v>
      </c>
      <c r="C235" s="157" t="s">
        <v>27</v>
      </c>
      <c r="D235" s="157" t="s">
        <v>26</v>
      </c>
      <c r="E235" s="157" t="s">
        <v>140</v>
      </c>
      <c r="F235" s="157" t="s">
        <v>180</v>
      </c>
      <c r="G235" s="157" t="s">
        <v>119</v>
      </c>
      <c r="H235" s="168"/>
      <c r="I235" s="168">
        <v>22.6</v>
      </c>
      <c r="J235" s="40">
        <f>H235+I235</f>
        <v>22.6</v>
      </c>
    </row>
    <row r="236" spans="2:10" s="11" customFormat="1" ht="31.5">
      <c r="B236" s="180" t="s">
        <v>182</v>
      </c>
      <c r="C236" s="159" t="s">
        <v>27</v>
      </c>
      <c r="D236" s="159" t="s">
        <v>26</v>
      </c>
      <c r="E236" s="159" t="s">
        <v>140</v>
      </c>
      <c r="F236" s="159" t="s">
        <v>181</v>
      </c>
      <c r="G236" s="159"/>
      <c r="H236" s="182">
        <f>H237</f>
        <v>1644.4</v>
      </c>
      <c r="I236" s="182">
        <f>I237</f>
        <v>-22.6</v>
      </c>
      <c r="J236" s="44">
        <f>J237</f>
        <v>1621.8000000000002</v>
      </c>
    </row>
    <row r="237" spans="2:10" s="11" customFormat="1" ht="15.75">
      <c r="B237" s="179" t="s">
        <v>155</v>
      </c>
      <c r="C237" s="157" t="s">
        <v>27</v>
      </c>
      <c r="D237" s="157" t="s">
        <v>26</v>
      </c>
      <c r="E237" s="157" t="s">
        <v>140</v>
      </c>
      <c r="F237" s="157" t="s">
        <v>181</v>
      </c>
      <c r="G237" s="157" t="s">
        <v>119</v>
      </c>
      <c r="H237" s="168">
        <v>1644.4</v>
      </c>
      <c r="I237" s="168">
        <v>-22.6</v>
      </c>
      <c r="J237" s="40">
        <f>H237+I237</f>
        <v>1621.8000000000002</v>
      </c>
    </row>
    <row r="238" spans="2:10" s="11" customFormat="1" ht="63">
      <c r="B238" s="179" t="s">
        <v>273</v>
      </c>
      <c r="C238" s="157" t="s">
        <v>27</v>
      </c>
      <c r="D238" s="157" t="s">
        <v>26</v>
      </c>
      <c r="E238" s="157" t="s">
        <v>140</v>
      </c>
      <c r="F238" s="157"/>
      <c r="G238" s="157"/>
      <c r="H238" s="168">
        <f>H239</f>
        <v>441.6</v>
      </c>
      <c r="I238" s="168">
        <f>I239</f>
        <v>-70.5</v>
      </c>
      <c r="J238" s="40">
        <f>H238+I238</f>
        <v>371.1</v>
      </c>
    </row>
    <row r="239" spans="2:10" s="11" customFormat="1" ht="31.5">
      <c r="B239" s="180" t="s">
        <v>182</v>
      </c>
      <c r="C239" s="159" t="s">
        <v>27</v>
      </c>
      <c r="D239" s="159" t="s">
        <v>26</v>
      </c>
      <c r="E239" s="159" t="s">
        <v>140</v>
      </c>
      <c r="F239" s="159" t="s">
        <v>181</v>
      </c>
      <c r="G239" s="159"/>
      <c r="H239" s="182">
        <f>H240</f>
        <v>441.6</v>
      </c>
      <c r="I239" s="182">
        <f>I240</f>
        <v>-70.5</v>
      </c>
      <c r="J239" s="44">
        <f>J240</f>
        <v>371.1</v>
      </c>
    </row>
    <row r="240" spans="2:10" s="11" customFormat="1" ht="15.75">
      <c r="B240" s="179" t="s">
        <v>155</v>
      </c>
      <c r="C240" s="157" t="s">
        <v>27</v>
      </c>
      <c r="D240" s="157" t="s">
        <v>26</v>
      </c>
      <c r="E240" s="157" t="s">
        <v>140</v>
      </c>
      <c r="F240" s="157" t="s">
        <v>181</v>
      </c>
      <c r="G240" s="157" t="s">
        <v>119</v>
      </c>
      <c r="H240" s="168">
        <v>441.6</v>
      </c>
      <c r="I240" s="168">
        <v>-70.5</v>
      </c>
      <c r="J240" s="40">
        <f>H240+I240</f>
        <v>371.1</v>
      </c>
    </row>
    <row r="241" spans="2:10" s="11" customFormat="1" ht="63">
      <c r="B241" s="167" t="s">
        <v>283</v>
      </c>
      <c r="C241" s="157" t="s">
        <v>27</v>
      </c>
      <c r="D241" s="157" t="s">
        <v>26</v>
      </c>
      <c r="E241" s="157" t="s">
        <v>282</v>
      </c>
      <c r="F241" s="157"/>
      <c r="G241" s="157"/>
      <c r="H241" s="161">
        <f>H244+H246+H242</f>
        <v>1250</v>
      </c>
      <c r="I241" s="161">
        <f>I246+I244+I242</f>
        <v>0</v>
      </c>
      <c r="J241" s="151">
        <f>H241+I241</f>
        <v>1250</v>
      </c>
    </row>
    <row r="242" spans="2:10" s="11" customFormat="1" ht="31.5">
      <c r="B242" s="181" t="s">
        <v>175</v>
      </c>
      <c r="C242" s="159" t="s">
        <v>27</v>
      </c>
      <c r="D242" s="159" t="s">
        <v>26</v>
      </c>
      <c r="E242" s="159" t="s">
        <v>282</v>
      </c>
      <c r="F242" s="159" t="s">
        <v>64</v>
      </c>
      <c r="G242" s="159"/>
      <c r="H242" s="162">
        <f>H243</f>
        <v>150</v>
      </c>
      <c r="I242" s="162">
        <f>I243</f>
        <v>0</v>
      </c>
      <c r="J242" s="160">
        <f>J243</f>
        <v>150</v>
      </c>
    </row>
    <row r="243" spans="2:10" s="11" customFormat="1" ht="15.75">
      <c r="B243" s="192" t="s">
        <v>155</v>
      </c>
      <c r="C243" s="157" t="s">
        <v>27</v>
      </c>
      <c r="D243" s="157" t="s">
        <v>26</v>
      </c>
      <c r="E243" s="157" t="s">
        <v>282</v>
      </c>
      <c r="F243" s="157" t="s">
        <v>64</v>
      </c>
      <c r="G243" s="157" t="s">
        <v>119</v>
      </c>
      <c r="H243" s="161">
        <v>150</v>
      </c>
      <c r="I243" s="161">
        <v>0</v>
      </c>
      <c r="J243" s="151">
        <f>H243+I243</f>
        <v>150</v>
      </c>
    </row>
    <row r="244" spans="2:10" s="11" customFormat="1" ht="63">
      <c r="B244" s="180" t="s">
        <v>174</v>
      </c>
      <c r="C244" s="159" t="s">
        <v>27</v>
      </c>
      <c r="D244" s="159" t="s">
        <v>26</v>
      </c>
      <c r="E244" s="159" t="s">
        <v>282</v>
      </c>
      <c r="F244" s="159" t="s">
        <v>180</v>
      </c>
      <c r="G244" s="159"/>
      <c r="H244" s="162">
        <f>H245</f>
        <v>149</v>
      </c>
      <c r="I244" s="162">
        <f>I245</f>
        <v>148.9</v>
      </c>
      <c r="J244" s="160">
        <f>J245</f>
        <v>297.9</v>
      </c>
    </row>
    <row r="245" spans="2:10" s="11" customFormat="1" ht="15.75">
      <c r="B245" s="167" t="s">
        <v>155</v>
      </c>
      <c r="C245" s="157" t="s">
        <v>27</v>
      </c>
      <c r="D245" s="157" t="s">
        <v>26</v>
      </c>
      <c r="E245" s="157" t="s">
        <v>282</v>
      </c>
      <c r="F245" s="157" t="s">
        <v>180</v>
      </c>
      <c r="G245" s="157" t="s">
        <v>119</v>
      </c>
      <c r="H245" s="161">
        <v>149</v>
      </c>
      <c r="I245" s="161">
        <v>148.9</v>
      </c>
      <c r="J245" s="151">
        <f>H245+I245</f>
        <v>297.9</v>
      </c>
    </row>
    <row r="246" spans="2:10" s="11" customFormat="1" ht="31.5">
      <c r="B246" s="180" t="s">
        <v>182</v>
      </c>
      <c r="C246" s="159" t="s">
        <v>27</v>
      </c>
      <c r="D246" s="159" t="s">
        <v>26</v>
      </c>
      <c r="E246" s="159" t="s">
        <v>282</v>
      </c>
      <c r="F246" s="159" t="s">
        <v>181</v>
      </c>
      <c r="G246" s="159"/>
      <c r="H246" s="162">
        <f>H247</f>
        <v>951</v>
      </c>
      <c r="I246" s="162">
        <f>I247</f>
        <v>-148.9</v>
      </c>
      <c r="J246" s="160">
        <f>J247</f>
        <v>802.1</v>
      </c>
    </row>
    <row r="247" spans="2:10" s="11" customFormat="1" ht="15.75">
      <c r="B247" s="167" t="s">
        <v>155</v>
      </c>
      <c r="C247" s="157" t="s">
        <v>27</v>
      </c>
      <c r="D247" s="157" t="s">
        <v>26</v>
      </c>
      <c r="E247" s="157" t="s">
        <v>282</v>
      </c>
      <c r="F247" s="157" t="s">
        <v>181</v>
      </c>
      <c r="G247" s="157" t="s">
        <v>119</v>
      </c>
      <c r="H247" s="161">
        <v>951</v>
      </c>
      <c r="I247" s="161">
        <v>-148.9</v>
      </c>
      <c r="J247" s="151">
        <f>H247+I247</f>
        <v>802.1</v>
      </c>
    </row>
    <row r="248" spans="2:10" s="11" customFormat="1" ht="78.75">
      <c r="B248" s="156" t="s">
        <v>223</v>
      </c>
      <c r="C248" s="157" t="s">
        <v>27</v>
      </c>
      <c r="D248" s="157" t="s">
        <v>26</v>
      </c>
      <c r="E248" s="157" t="s">
        <v>127</v>
      </c>
      <c r="F248" s="157"/>
      <c r="G248" s="157"/>
      <c r="H248" s="161">
        <f>H249+H251</f>
        <v>9807.5</v>
      </c>
      <c r="I248" s="161">
        <f>I249+I251</f>
        <v>3462</v>
      </c>
      <c r="J248" s="151">
        <f t="shared" si="10"/>
        <v>13269.5</v>
      </c>
    </row>
    <row r="249" spans="2:10" s="11" customFormat="1" ht="63">
      <c r="B249" s="180" t="s">
        <v>174</v>
      </c>
      <c r="C249" s="159" t="s">
        <v>27</v>
      </c>
      <c r="D249" s="159" t="s">
        <v>26</v>
      </c>
      <c r="E249" s="159" t="s">
        <v>127</v>
      </c>
      <c r="F249" s="159" t="s">
        <v>180</v>
      </c>
      <c r="G249" s="159"/>
      <c r="H249" s="162">
        <f>H250</f>
        <v>9600.5</v>
      </c>
      <c r="I249" s="162">
        <f>I250</f>
        <v>3378</v>
      </c>
      <c r="J249" s="160">
        <f t="shared" si="10"/>
        <v>12978.5</v>
      </c>
    </row>
    <row r="250" spans="2:10" s="11" customFormat="1" ht="15.75">
      <c r="B250" s="156" t="s">
        <v>155</v>
      </c>
      <c r="C250" s="157" t="s">
        <v>27</v>
      </c>
      <c r="D250" s="157" t="s">
        <v>26</v>
      </c>
      <c r="E250" s="157" t="s">
        <v>127</v>
      </c>
      <c r="F250" s="157" t="s">
        <v>180</v>
      </c>
      <c r="G250" s="157" t="s">
        <v>119</v>
      </c>
      <c r="H250" s="161">
        <v>9600.5</v>
      </c>
      <c r="I250" s="161">
        <v>3378</v>
      </c>
      <c r="J250" s="151">
        <f t="shared" si="10"/>
        <v>12978.5</v>
      </c>
    </row>
    <row r="251" spans="2:10" s="11" customFormat="1" ht="31.5">
      <c r="B251" s="181" t="s">
        <v>175</v>
      </c>
      <c r="C251" s="159" t="s">
        <v>27</v>
      </c>
      <c r="D251" s="159" t="s">
        <v>26</v>
      </c>
      <c r="E251" s="159" t="s">
        <v>127</v>
      </c>
      <c r="F251" s="159" t="s">
        <v>64</v>
      </c>
      <c r="G251" s="157"/>
      <c r="H251" s="162">
        <f>H252</f>
        <v>207</v>
      </c>
      <c r="I251" s="162">
        <f>I252</f>
        <v>84</v>
      </c>
      <c r="J251" s="160">
        <f t="shared" si="10"/>
        <v>291</v>
      </c>
    </row>
    <row r="252" spans="2:10" s="11" customFormat="1" ht="15.75">
      <c r="B252" s="156" t="s">
        <v>155</v>
      </c>
      <c r="C252" s="157" t="s">
        <v>27</v>
      </c>
      <c r="D252" s="157" t="s">
        <v>26</v>
      </c>
      <c r="E252" s="157" t="s">
        <v>127</v>
      </c>
      <c r="F252" s="157" t="s">
        <v>64</v>
      </c>
      <c r="G252" s="157" t="s">
        <v>119</v>
      </c>
      <c r="H252" s="161">
        <v>207</v>
      </c>
      <c r="I252" s="161">
        <v>84</v>
      </c>
      <c r="J252" s="151">
        <f t="shared" si="10"/>
        <v>291</v>
      </c>
    </row>
    <row r="253" spans="2:10" ht="31.5">
      <c r="B253" s="156" t="s">
        <v>13</v>
      </c>
      <c r="C253" s="157" t="s">
        <v>27</v>
      </c>
      <c r="D253" s="157" t="s">
        <v>27</v>
      </c>
      <c r="E253" s="157"/>
      <c r="F253" s="157"/>
      <c r="G253" s="157"/>
      <c r="H253" s="161">
        <f>H254+H263</f>
        <v>3105.2999999999997</v>
      </c>
      <c r="I253" s="161">
        <f>I254+I263</f>
        <v>-412.59999999999997</v>
      </c>
      <c r="J253" s="151">
        <f t="shared" si="10"/>
        <v>2692.7</v>
      </c>
    </row>
    <row r="254" spans="2:10" ht="31.5">
      <c r="B254" s="156" t="s">
        <v>96</v>
      </c>
      <c r="C254" s="157" t="s">
        <v>27</v>
      </c>
      <c r="D254" s="157" t="s">
        <v>27</v>
      </c>
      <c r="E254" s="157" t="s">
        <v>97</v>
      </c>
      <c r="F254" s="157"/>
      <c r="G254" s="157"/>
      <c r="H254" s="161">
        <f>H260+H255</f>
        <v>2864.1</v>
      </c>
      <c r="I254" s="161">
        <f>I260+I255</f>
        <v>-453.59999999999997</v>
      </c>
      <c r="J254" s="151">
        <f t="shared" si="10"/>
        <v>2410.5</v>
      </c>
    </row>
    <row r="255" spans="2:10" ht="31.5">
      <c r="B255" s="156" t="s">
        <v>159</v>
      </c>
      <c r="C255" s="157" t="s">
        <v>27</v>
      </c>
      <c r="D255" s="157" t="s">
        <v>27</v>
      </c>
      <c r="E255" s="157" t="s">
        <v>160</v>
      </c>
      <c r="F255" s="157"/>
      <c r="G255" s="157"/>
      <c r="H255" s="161">
        <f>H258</f>
        <v>150.1</v>
      </c>
      <c r="I255" s="161">
        <f>I256+I258</f>
        <v>4.6</v>
      </c>
      <c r="J255" s="151">
        <f t="shared" si="10"/>
        <v>154.7</v>
      </c>
    </row>
    <row r="256" spans="2:10" ht="15.75">
      <c r="B256" s="158" t="s">
        <v>63</v>
      </c>
      <c r="C256" s="159" t="s">
        <v>27</v>
      </c>
      <c r="D256" s="159" t="s">
        <v>27</v>
      </c>
      <c r="E256" s="159" t="s">
        <v>160</v>
      </c>
      <c r="F256" s="159" t="s">
        <v>61</v>
      </c>
      <c r="G256" s="159"/>
      <c r="H256" s="162"/>
      <c r="I256" s="162">
        <f>I257</f>
        <v>5</v>
      </c>
      <c r="J256" s="160">
        <f>H256+I256</f>
        <v>5</v>
      </c>
    </row>
    <row r="257" spans="2:10" ht="15.75">
      <c r="B257" s="156" t="s">
        <v>155</v>
      </c>
      <c r="C257" s="157" t="s">
        <v>27</v>
      </c>
      <c r="D257" s="157" t="s">
        <v>27</v>
      </c>
      <c r="E257" s="157" t="s">
        <v>160</v>
      </c>
      <c r="F257" s="157" t="s">
        <v>61</v>
      </c>
      <c r="G257" s="157" t="s">
        <v>119</v>
      </c>
      <c r="H257" s="161"/>
      <c r="I257" s="161">
        <v>5</v>
      </c>
      <c r="J257" s="151">
        <f>H257+I257</f>
        <v>5</v>
      </c>
    </row>
    <row r="258" spans="2:10" ht="31.5">
      <c r="B258" s="158" t="s">
        <v>58</v>
      </c>
      <c r="C258" s="159" t="s">
        <v>27</v>
      </c>
      <c r="D258" s="159" t="s">
        <v>27</v>
      </c>
      <c r="E258" s="159" t="s">
        <v>160</v>
      </c>
      <c r="F258" s="159" t="s">
        <v>179</v>
      </c>
      <c r="G258" s="159"/>
      <c r="H258" s="162">
        <f>H259</f>
        <v>150.1</v>
      </c>
      <c r="I258" s="162">
        <f>I259</f>
        <v>-0.4</v>
      </c>
      <c r="J258" s="160">
        <f>J259</f>
        <v>149.7</v>
      </c>
    </row>
    <row r="259" spans="2:10" ht="15.75">
      <c r="B259" s="156" t="s">
        <v>155</v>
      </c>
      <c r="C259" s="157" t="s">
        <v>27</v>
      </c>
      <c r="D259" s="157" t="s">
        <v>27</v>
      </c>
      <c r="E259" s="157" t="s">
        <v>160</v>
      </c>
      <c r="F259" s="157" t="s">
        <v>179</v>
      </c>
      <c r="G259" s="157" t="s">
        <v>119</v>
      </c>
      <c r="H259" s="161">
        <v>150.1</v>
      </c>
      <c r="I259" s="161">
        <v>-0.4</v>
      </c>
      <c r="J259" s="151">
        <f>H259+I259</f>
        <v>149.7</v>
      </c>
    </row>
    <row r="260" spans="2:10" ht="15.75">
      <c r="B260" s="156" t="s">
        <v>93</v>
      </c>
      <c r="C260" s="157" t="s">
        <v>27</v>
      </c>
      <c r="D260" s="157" t="s">
        <v>27</v>
      </c>
      <c r="E260" s="33" t="s">
        <v>94</v>
      </c>
      <c r="F260" s="157"/>
      <c r="G260" s="157"/>
      <c r="H260" s="161">
        <f>H261</f>
        <v>2714</v>
      </c>
      <c r="I260" s="161">
        <f>I261</f>
        <v>-458.2</v>
      </c>
      <c r="J260" s="151">
        <f t="shared" si="10"/>
        <v>2255.8</v>
      </c>
    </row>
    <row r="261" spans="2:10" s="22" customFormat="1" ht="31.5">
      <c r="B261" s="158" t="s">
        <v>58</v>
      </c>
      <c r="C261" s="159" t="s">
        <v>27</v>
      </c>
      <c r="D261" s="159" t="s">
        <v>27</v>
      </c>
      <c r="E261" s="39" t="s">
        <v>94</v>
      </c>
      <c r="F261" s="159" t="s">
        <v>179</v>
      </c>
      <c r="G261" s="159"/>
      <c r="H261" s="162">
        <f>H262</f>
        <v>2714</v>
      </c>
      <c r="I261" s="162">
        <f>I262</f>
        <v>-458.2</v>
      </c>
      <c r="J261" s="160">
        <f>J262</f>
        <v>2255.8</v>
      </c>
    </row>
    <row r="262" spans="2:10" s="22" customFormat="1" ht="15.75">
      <c r="B262" s="156" t="s">
        <v>154</v>
      </c>
      <c r="C262" s="157" t="s">
        <v>27</v>
      </c>
      <c r="D262" s="157" t="s">
        <v>27</v>
      </c>
      <c r="E262" s="33" t="s">
        <v>94</v>
      </c>
      <c r="F262" s="157" t="s">
        <v>179</v>
      </c>
      <c r="G262" s="157" t="s">
        <v>118</v>
      </c>
      <c r="H262" s="161">
        <v>2714</v>
      </c>
      <c r="I262" s="161">
        <v>-458.2</v>
      </c>
      <c r="J262" s="151">
        <f>H262+I262</f>
        <v>2255.8</v>
      </c>
    </row>
    <row r="263" spans="2:10" s="22" customFormat="1" ht="15.75">
      <c r="B263" s="156" t="s">
        <v>214</v>
      </c>
      <c r="C263" s="157" t="s">
        <v>27</v>
      </c>
      <c r="D263" s="157" t="s">
        <v>27</v>
      </c>
      <c r="E263" s="33" t="s">
        <v>99</v>
      </c>
      <c r="F263" s="157"/>
      <c r="G263" s="157"/>
      <c r="H263" s="161">
        <f>H264+H267+H270</f>
        <v>241.2</v>
      </c>
      <c r="I263" s="161">
        <f>I264+I267+I270</f>
        <v>41</v>
      </c>
      <c r="J263" s="151">
        <f t="shared" si="10"/>
        <v>282.2</v>
      </c>
    </row>
    <row r="264" spans="2:10" s="22" customFormat="1" ht="47.25">
      <c r="B264" s="156" t="s">
        <v>234</v>
      </c>
      <c r="C264" s="157" t="s">
        <v>27</v>
      </c>
      <c r="D264" s="157" t="s">
        <v>27</v>
      </c>
      <c r="E264" s="33" t="s">
        <v>213</v>
      </c>
      <c r="F264" s="157"/>
      <c r="G264" s="157"/>
      <c r="H264" s="161">
        <f>H265</f>
        <v>111</v>
      </c>
      <c r="I264" s="161">
        <f>I265</f>
        <v>6.2</v>
      </c>
      <c r="J264" s="151">
        <f t="shared" si="10"/>
        <v>117.2</v>
      </c>
    </row>
    <row r="265" spans="2:10" s="22" customFormat="1" ht="15.75">
      <c r="B265" s="158" t="s">
        <v>63</v>
      </c>
      <c r="C265" s="159" t="s">
        <v>27</v>
      </c>
      <c r="D265" s="159" t="s">
        <v>27</v>
      </c>
      <c r="E265" s="39" t="s">
        <v>213</v>
      </c>
      <c r="F265" s="159" t="s">
        <v>61</v>
      </c>
      <c r="G265" s="159"/>
      <c r="H265" s="162">
        <f>H266</f>
        <v>111</v>
      </c>
      <c r="I265" s="162">
        <f>I266</f>
        <v>6.2</v>
      </c>
      <c r="J265" s="160">
        <f t="shared" si="10"/>
        <v>117.2</v>
      </c>
    </row>
    <row r="266" spans="2:10" s="22" customFormat="1" ht="15.75">
      <c r="B266" s="156" t="s">
        <v>154</v>
      </c>
      <c r="C266" s="157" t="s">
        <v>27</v>
      </c>
      <c r="D266" s="157" t="s">
        <v>27</v>
      </c>
      <c r="E266" s="33" t="s">
        <v>213</v>
      </c>
      <c r="F266" s="157" t="s">
        <v>61</v>
      </c>
      <c r="G266" s="157" t="s">
        <v>118</v>
      </c>
      <c r="H266" s="161">
        <v>111</v>
      </c>
      <c r="I266" s="161">
        <v>6.2</v>
      </c>
      <c r="J266" s="151">
        <f t="shared" si="10"/>
        <v>117.2</v>
      </c>
    </row>
    <row r="267" spans="2:10" s="19" customFormat="1" ht="78.75">
      <c r="B267" s="156" t="s">
        <v>230</v>
      </c>
      <c r="C267" s="157" t="s">
        <v>27</v>
      </c>
      <c r="D267" s="157" t="s">
        <v>27</v>
      </c>
      <c r="E267" s="157" t="s">
        <v>200</v>
      </c>
      <c r="F267" s="157"/>
      <c r="G267" s="157"/>
      <c r="H267" s="161">
        <v>30.2</v>
      </c>
      <c r="I267" s="161">
        <f>I268</f>
        <v>11.8</v>
      </c>
      <c r="J267" s="151">
        <f t="shared" si="10"/>
        <v>42</v>
      </c>
    </row>
    <row r="268" spans="2:10" s="34" customFormat="1" ht="15.75">
      <c r="B268" s="180" t="s">
        <v>63</v>
      </c>
      <c r="C268" s="166" t="s">
        <v>27</v>
      </c>
      <c r="D268" s="166" t="s">
        <v>27</v>
      </c>
      <c r="E268" s="166" t="s">
        <v>200</v>
      </c>
      <c r="F268" s="166" t="s">
        <v>61</v>
      </c>
      <c r="G268" s="166"/>
      <c r="H268" s="162">
        <v>30.2</v>
      </c>
      <c r="I268" s="162">
        <f>I269</f>
        <v>11.8</v>
      </c>
      <c r="J268" s="160">
        <f t="shared" si="10"/>
        <v>42</v>
      </c>
    </row>
    <row r="269" spans="2:10" s="34" customFormat="1" ht="15.75">
      <c r="B269" s="156" t="s">
        <v>154</v>
      </c>
      <c r="C269" s="157" t="s">
        <v>27</v>
      </c>
      <c r="D269" s="157" t="s">
        <v>27</v>
      </c>
      <c r="E269" s="157" t="s">
        <v>200</v>
      </c>
      <c r="F269" s="163" t="s">
        <v>61</v>
      </c>
      <c r="G269" s="163" t="s">
        <v>118</v>
      </c>
      <c r="H269" s="161">
        <v>30.2</v>
      </c>
      <c r="I269" s="161">
        <v>11.8</v>
      </c>
      <c r="J269" s="151">
        <f t="shared" si="10"/>
        <v>42</v>
      </c>
    </row>
    <row r="270" spans="2:10" s="34" customFormat="1" ht="63">
      <c r="B270" s="156" t="s">
        <v>229</v>
      </c>
      <c r="C270" s="157" t="s">
        <v>27</v>
      </c>
      <c r="D270" s="157" t="s">
        <v>27</v>
      </c>
      <c r="E270" s="157" t="s">
        <v>189</v>
      </c>
      <c r="F270" s="163"/>
      <c r="G270" s="163"/>
      <c r="H270" s="161">
        <f>H271</f>
        <v>100</v>
      </c>
      <c r="I270" s="161">
        <f>I271</f>
        <v>23</v>
      </c>
      <c r="J270" s="151">
        <f t="shared" si="10"/>
        <v>123</v>
      </c>
    </row>
    <row r="271" spans="2:10" s="34" customFormat="1" ht="15.75">
      <c r="B271" s="158" t="s">
        <v>63</v>
      </c>
      <c r="C271" s="159" t="s">
        <v>27</v>
      </c>
      <c r="D271" s="159" t="s">
        <v>27</v>
      </c>
      <c r="E271" s="159" t="s">
        <v>189</v>
      </c>
      <c r="F271" s="166" t="s">
        <v>61</v>
      </c>
      <c r="G271" s="166"/>
      <c r="H271" s="162">
        <f>H272</f>
        <v>100</v>
      </c>
      <c r="I271" s="162">
        <f>I272</f>
        <v>23</v>
      </c>
      <c r="J271" s="160">
        <f t="shared" si="10"/>
        <v>123</v>
      </c>
    </row>
    <row r="272" spans="2:10" s="34" customFormat="1" ht="15.75">
      <c r="B272" s="156" t="s">
        <v>154</v>
      </c>
      <c r="C272" s="157" t="s">
        <v>27</v>
      </c>
      <c r="D272" s="157" t="s">
        <v>27</v>
      </c>
      <c r="E272" s="157" t="s">
        <v>189</v>
      </c>
      <c r="F272" s="163" t="s">
        <v>61</v>
      </c>
      <c r="G272" s="163" t="s">
        <v>118</v>
      </c>
      <c r="H272" s="161">
        <v>100</v>
      </c>
      <c r="I272" s="161">
        <v>23</v>
      </c>
      <c r="J272" s="151">
        <f t="shared" si="10"/>
        <v>123</v>
      </c>
    </row>
    <row r="273" spans="2:10" s="19" customFormat="1" ht="15.75">
      <c r="B273" s="156" t="s">
        <v>14</v>
      </c>
      <c r="C273" s="157" t="s">
        <v>27</v>
      </c>
      <c r="D273" s="157" t="s">
        <v>22</v>
      </c>
      <c r="E273" s="157"/>
      <c r="F273" s="157"/>
      <c r="G273" s="157"/>
      <c r="H273" s="161">
        <f>H274+H277+H282+H285</f>
        <v>73121.7</v>
      </c>
      <c r="I273" s="161">
        <f>I274+I277+I282+I285</f>
        <v>-5035.799999999999</v>
      </c>
      <c r="J273" s="161">
        <f>J274+J277+J282+J285</f>
        <v>68085.9</v>
      </c>
    </row>
    <row r="274" spans="2:10" s="19" customFormat="1" ht="15.75">
      <c r="B274" s="156" t="s">
        <v>33</v>
      </c>
      <c r="C274" s="157" t="s">
        <v>27</v>
      </c>
      <c r="D274" s="157" t="s">
        <v>22</v>
      </c>
      <c r="E274" s="157" t="s">
        <v>60</v>
      </c>
      <c r="F274" s="157"/>
      <c r="G274" s="157"/>
      <c r="H274" s="161">
        <f>H275</f>
        <v>6181.6</v>
      </c>
      <c r="I274" s="161">
        <f>I275</f>
        <v>901.1</v>
      </c>
      <c r="J274" s="151">
        <f t="shared" si="10"/>
        <v>7082.700000000001</v>
      </c>
    </row>
    <row r="275" spans="2:10" s="19" customFormat="1" ht="31.5">
      <c r="B275" s="158" t="s">
        <v>58</v>
      </c>
      <c r="C275" s="159" t="s">
        <v>27</v>
      </c>
      <c r="D275" s="159" t="s">
        <v>22</v>
      </c>
      <c r="E275" s="159" t="s">
        <v>60</v>
      </c>
      <c r="F275" s="159" t="s">
        <v>179</v>
      </c>
      <c r="G275" s="159"/>
      <c r="H275" s="162">
        <f>H276</f>
        <v>6181.6</v>
      </c>
      <c r="I275" s="162">
        <f>I276</f>
        <v>901.1</v>
      </c>
      <c r="J275" s="160">
        <f t="shared" si="10"/>
        <v>7082.700000000001</v>
      </c>
    </row>
    <row r="276" spans="2:10" s="19" customFormat="1" ht="15.75">
      <c r="B276" s="156" t="s">
        <v>154</v>
      </c>
      <c r="C276" s="157" t="s">
        <v>27</v>
      </c>
      <c r="D276" s="157" t="s">
        <v>22</v>
      </c>
      <c r="E276" s="157" t="s">
        <v>60</v>
      </c>
      <c r="F276" s="157" t="s">
        <v>179</v>
      </c>
      <c r="G276" s="157" t="s">
        <v>118</v>
      </c>
      <c r="H276" s="161">
        <v>6181.6</v>
      </c>
      <c r="I276" s="161">
        <v>901.1</v>
      </c>
      <c r="J276" s="151">
        <f t="shared" si="10"/>
        <v>7082.700000000001</v>
      </c>
    </row>
    <row r="277" spans="2:10" s="19" customFormat="1" ht="63">
      <c r="B277" s="156" t="s">
        <v>227</v>
      </c>
      <c r="C277" s="157" t="s">
        <v>27</v>
      </c>
      <c r="D277" s="157" t="s">
        <v>22</v>
      </c>
      <c r="E277" s="157" t="s">
        <v>274</v>
      </c>
      <c r="F277" s="157"/>
      <c r="G277" s="157"/>
      <c r="H277" s="161">
        <f>H279+H281</f>
        <v>53050</v>
      </c>
      <c r="I277" s="161">
        <f>I279+I281</f>
        <v>-4570.4</v>
      </c>
      <c r="J277" s="161">
        <f>J279+J281</f>
        <v>48479.600000000006</v>
      </c>
    </row>
    <row r="278" spans="2:10" s="19" customFormat="1" ht="15.75">
      <c r="B278" s="158" t="s">
        <v>63</v>
      </c>
      <c r="C278" s="159" t="s">
        <v>27</v>
      </c>
      <c r="D278" s="159" t="s">
        <v>22</v>
      </c>
      <c r="E278" s="159" t="s">
        <v>269</v>
      </c>
      <c r="F278" s="159" t="s">
        <v>61</v>
      </c>
      <c r="G278" s="159"/>
      <c r="H278" s="162">
        <f>H279</f>
        <v>50050</v>
      </c>
      <c r="I278" s="162">
        <f>I279</f>
        <v>-4339.2</v>
      </c>
      <c r="J278" s="160">
        <f>J279</f>
        <v>45710.8</v>
      </c>
    </row>
    <row r="279" spans="2:10" s="19" customFormat="1" ht="15.75">
      <c r="B279" s="156" t="s">
        <v>155</v>
      </c>
      <c r="C279" s="157" t="s">
        <v>27</v>
      </c>
      <c r="D279" s="157" t="s">
        <v>22</v>
      </c>
      <c r="E279" s="157" t="s">
        <v>269</v>
      </c>
      <c r="F279" s="157" t="s">
        <v>61</v>
      </c>
      <c r="G279" s="157" t="s">
        <v>119</v>
      </c>
      <c r="H279" s="161">
        <v>50050</v>
      </c>
      <c r="I279" s="161">
        <v>-4339.2</v>
      </c>
      <c r="J279" s="151">
        <f>H279+I279</f>
        <v>45710.8</v>
      </c>
    </row>
    <row r="280" spans="2:10" s="19" customFormat="1" ht="15.75">
      <c r="B280" s="158" t="s">
        <v>63</v>
      </c>
      <c r="C280" s="159" t="s">
        <v>27</v>
      </c>
      <c r="D280" s="159" t="s">
        <v>22</v>
      </c>
      <c r="E280" s="159" t="s">
        <v>207</v>
      </c>
      <c r="F280" s="159" t="s">
        <v>61</v>
      </c>
      <c r="G280" s="159"/>
      <c r="H280" s="162">
        <f>H281</f>
        <v>3000</v>
      </c>
      <c r="I280" s="162">
        <f>I281</f>
        <v>-231.2</v>
      </c>
      <c r="J280" s="160">
        <f t="shared" si="10"/>
        <v>2768.8</v>
      </c>
    </row>
    <row r="281" spans="2:10" s="19" customFormat="1" ht="15.75">
      <c r="B281" s="156" t="s">
        <v>154</v>
      </c>
      <c r="C281" s="157" t="s">
        <v>27</v>
      </c>
      <c r="D281" s="157" t="s">
        <v>22</v>
      </c>
      <c r="E281" s="157" t="s">
        <v>207</v>
      </c>
      <c r="F281" s="157" t="s">
        <v>61</v>
      </c>
      <c r="G281" s="157" t="s">
        <v>118</v>
      </c>
      <c r="H281" s="161">
        <v>3000</v>
      </c>
      <c r="I281" s="161">
        <v>-231.2</v>
      </c>
      <c r="J281" s="151">
        <f t="shared" si="10"/>
        <v>2768.8</v>
      </c>
    </row>
    <row r="282" spans="2:10" s="19" customFormat="1" ht="31.5">
      <c r="B282" s="156" t="s">
        <v>36</v>
      </c>
      <c r="C282" s="157" t="s">
        <v>27</v>
      </c>
      <c r="D282" s="157" t="s">
        <v>22</v>
      </c>
      <c r="E282" s="33" t="s">
        <v>190</v>
      </c>
      <c r="F282" s="157"/>
      <c r="G282" s="157"/>
      <c r="H282" s="161">
        <f>H283</f>
        <v>3114</v>
      </c>
      <c r="I282" s="161">
        <f>I283</f>
        <v>427.1</v>
      </c>
      <c r="J282" s="151">
        <f t="shared" si="10"/>
        <v>3541.1</v>
      </c>
    </row>
    <row r="283" spans="2:10" s="22" customFormat="1" ht="31.5">
      <c r="B283" s="181" t="s">
        <v>175</v>
      </c>
      <c r="C283" s="159" t="s">
        <v>27</v>
      </c>
      <c r="D283" s="159" t="s">
        <v>22</v>
      </c>
      <c r="E283" s="39" t="s">
        <v>190</v>
      </c>
      <c r="F283" s="159" t="s">
        <v>64</v>
      </c>
      <c r="G283" s="159"/>
      <c r="H283" s="162">
        <f>H284</f>
        <v>3114</v>
      </c>
      <c r="I283" s="162">
        <f>I284</f>
        <v>427.1</v>
      </c>
      <c r="J283" s="160">
        <f t="shared" si="10"/>
        <v>3541.1</v>
      </c>
    </row>
    <row r="284" spans="2:10" s="22" customFormat="1" ht="15.75">
      <c r="B284" s="156" t="s">
        <v>154</v>
      </c>
      <c r="C284" s="157" t="s">
        <v>27</v>
      </c>
      <c r="D284" s="157" t="s">
        <v>22</v>
      </c>
      <c r="E284" s="33" t="s">
        <v>190</v>
      </c>
      <c r="F284" s="157" t="s">
        <v>64</v>
      </c>
      <c r="G284" s="157" t="s">
        <v>118</v>
      </c>
      <c r="H284" s="161">
        <v>3114</v>
      </c>
      <c r="I284" s="161">
        <v>427.1</v>
      </c>
      <c r="J284" s="151">
        <f t="shared" si="10"/>
        <v>3541.1</v>
      </c>
    </row>
    <row r="285" spans="2:10" s="19" customFormat="1" ht="15.75">
      <c r="B285" s="156" t="s">
        <v>244</v>
      </c>
      <c r="C285" s="157" t="s">
        <v>27</v>
      </c>
      <c r="D285" s="157" t="s">
        <v>22</v>
      </c>
      <c r="E285" s="33" t="s">
        <v>79</v>
      </c>
      <c r="F285" s="159"/>
      <c r="G285" s="159"/>
      <c r="H285" s="161">
        <f>H286</f>
        <v>10776.1</v>
      </c>
      <c r="I285" s="161">
        <f>I286</f>
        <v>-1793.6</v>
      </c>
      <c r="J285" s="151">
        <f t="shared" si="10"/>
        <v>8982.5</v>
      </c>
    </row>
    <row r="286" spans="2:10" s="11" customFormat="1" ht="31.5">
      <c r="B286" s="181" t="s">
        <v>175</v>
      </c>
      <c r="C286" s="159" t="s">
        <v>27</v>
      </c>
      <c r="D286" s="159" t="s">
        <v>22</v>
      </c>
      <c r="E286" s="39" t="s">
        <v>79</v>
      </c>
      <c r="F286" s="159" t="s">
        <v>64</v>
      </c>
      <c r="G286" s="159"/>
      <c r="H286" s="162">
        <f>H287</f>
        <v>10776.1</v>
      </c>
      <c r="I286" s="162">
        <f>I287</f>
        <v>-1793.6</v>
      </c>
      <c r="J286" s="160">
        <f t="shared" si="10"/>
        <v>8982.5</v>
      </c>
    </row>
    <row r="287" spans="2:10" s="11" customFormat="1" ht="15.75">
      <c r="B287" s="156" t="s">
        <v>154</v>
      </c>
      <c r="C287" s="157" t="s">
        <v>27</v>
      </c>
      <c r="D287" s="157" t="s">
        <v>22</v>
      </c>
      <c r="E287" s="33" t="s">
        <v>79</v>
      </c>
      <c r="F287" s="157" t="s">
        <v>64</v>
      </c>
      <c r="G287" s="157" t="s">
        <v>118</v>
      </c>
      <c r="H287" s="161">
        <v>10776.1</v>
      </c>
      <c r="I287" s="161">
        <v>-1793.6</v>
      </c>
      <c r="J287" s="151">
        <f t="shared" si="10"/>
        <v>8982.5</v>
      </c>
    </row>
    <row r="288" spans="2:10" ht="15.75">
      <c r="B288" s="153" t="s">
        <v>137</v>
      </c>
      <c r="C288" s="154" t="s">
        <v>24</v>
      </c>
      <c r="D288" s="154"/>
      <c r="E288" s="154"/>
      <c r="F288" s="154"/>
      <c r="G288" s="154"/>
      <c r="H288" s="164">
        <f>H289+H340</f>
        <v>23803.100000000002</v>
      </c>
      <c r="I288" s="164">
        <f>I289+I340</f>
        <v>213.2</v>
      </c>
      <c r="J288" s="155">
        <f t="shared" si="10"/>
        <v>24016.300000000003</v>
      </c>
    </row>
    <row r="289" spans="2:10" ht="15.75">
      <c r="B289" s="156" t="s">
        <v>15</v>
      </c>
      <c r="C289" s="157" t="s">
        <v>24</v>
      </c>
      <c r="D289" s="157" t="s">
        <v>20</v>
      </c>
      <c r="E289" s="157"/>
      <c r="F289" s="157"/>
      <c r="G289" s="157"/>
      <c r="H289" s="161">
        <f>H296+H303+H308+H311+H333+H330+H319+H290+H293</f>
        <v>22664.600000000002</v>
      </c>
      <c r="I289" s="161">
        <f>I296+I303+I308+I311+I333+I330+I319+I290+I293+I314</f>
        <v>-12.5</v>
      </c>
      <c r="J289" s="151">
        <f t="shared" si="10"/>
        <v>22652.100000000002</v>
      </c>
    </row>
    <row r="290" spans="2:10" ht="47.25">
      <c r="B290" s="175" t="s">
        <v>272</v>
      </c>
      <c r="C290" s="157" t="s">
        <v>24</v>
      </c>
      <c r="D290" s="157" t="s">
        <v>20</v>
      </c>
      <c r="E290" s="157" t="s">
        <v>271</v>
      </c>
      <c r="F290" s="157"/>
      <c r="G290" s="157"/>
      <c r="H290" s="161">
        <f>H291</f>
        <v>70</v>
      </c>
      <c r="I290" s="161">
        <f>I291</f>
        <v>0</v>
      </c>
      <c r="J290" s="151">
        <f>H290+I290</f>
        <v>70</v>
      </c>
    </row>
    <row r="291" spans="2:10" ht="15.75">
      <c r="B291" s="158" t="s">
        <v>63</v>
      </c>
      <c r="C291" s="159" t="s">
        <v>24</v>
      </c>
      <c r="D291" s="159" t="s">
        <v>20</v>
      </c>
      <c r="E291" s="159" t="s">
        <v>271</v>
      </c>
      <c r="F291" s="159" t="s">
        <v>61</v>
      </c>
      <c r="G291" s="159"/>
      <c r="H291" s="162">
        <f>H292</f>
        <v>70</v>
      </c>
      <c r="I291" s="162">
        <f>I292</f>
        <v>0</v>
      </c>
      <c r="J291" s="160">
        <f>J292</f>
        <v>70</v>
      </c>
    </row>
    <row r="292" spans="2:10" ht="15.75">
      <c r="B292" s="156" t="s">
        <v>155</v>
      </c>
      <c r="C292" s="157" t="s">
        <v>24</v>
      </c>
      <c r="D292" s="157" t="s">
        <v>20</v>
      </c>
      <c r="E292" s="157" t="s">
        <v>271</v>
      </c>
      <c r="F292" s="157" t="s">
        <v>61</v>
      </c>
      <c r="G292" s="157" t="s">
        <v>119</v>
      </c>
      <c r="H292" s="161">
        <v>70</v>
      </c>
      <c r="I292" s="161">
        <v>0</v>
      </c>
      <c r="J292" s="151">
        <f>H292+I292</f>
        <v>70</v>
      </c>
    </row>
    <row r="293" spans="2:10" ht="31.5">
      <c r="B293" s="156" t="s">
        <v>334</v>
      </c>
      <c r="C293" s="157" t="s">
        <v>24</v>
      </c>
      <c r="D293" s="157" t="s">
        <v>20</v>
      </c>
      <c r="E293" s="157" t="s">
        <v>333</v>
      </c>
      <c r="F293" s="157"/>
      <c r="G293" s="157"/>
      <c r="H293" s="161">
        <f>H294</f>
        <v>0</v>
      </c>
      <c r="I293" s="161">
        <f>I294</f>
        <v>122.9</v>
      </c>
      <c r="J293" s="151">
        <f>H293+I293</f>
        <v>122.9</v>
      </c>
    </row>
    <row r="294" spans="2:10" ht="31.5">
      <c r="B294" s="158" t="s">
        <v>175</v>
      </c>
      <c r="C294" s="159" t="s">
        <v>24</v>
      </c>
      <c r="D294" s="159" t="s">
        <v>20</v>
      </c>
      <c r="E294" s="159" t="s">
        <v>333</v>
      </c>
      <c r="F294" s="159" t="s">
        <v>64</v>
      </c>
      <c r="G294" s="159"/>
      <c r="H294" s="162">
        <f>H295</f>
        <v>0</v>
      </c>
      <c r="I294" s="162">
        <f>I295</f>
        <v>122.9</v>
      </c>
      <c r="J294" s="160">
        <f>H294+I294</f>
        <v>122.9</v>
      </c>
    </row>
    <row r="295" spans="2:10" ht="15.75">
      <c r="B295" s="156" t="s">
        <v>155</v>
      </c>
      <c r="C295" s="157" t="s">
        <v>24</v>
      </c>
      <c r="D295" s="157" t="s">
        <v>20</v>
      </c>
      <c r="E295" s="157" t="s">
        <v>333</v>
      </c>
      <c r="F295" s="157" t="s">
        <v>64</v>
      </c>
      <c r="G295" s="157" t="s">
        <v>119</v>
      </c>
      <c r="H295" s="161"/>
      <c r="I295" s="161">
        <v>122.9</v>
      </c>
      <c r="J295" s="151">
        <f>H295+I295</f>
        <v>122.9</v>
      </c>
    </row>
    <row r="296" spans="2:10" ht="31.5">
      <c r="B296" s="156" t="s">
        <v>136</v>
      </c>
      <c r="C296" s="157" t="s">
        <v>24</v>
      </c>
      <c r="D296" s="157" t="s">
        <v>20</v>
      </c>
      <c r="E296" s="33" t="s">
        <v>80</v>
      </c>
      <c r="F296" s="157"/>
      <c r="G296" s="157"/>
      <c r="H296" s="161">
        <f>H297+H301+H299</f>
        <v>14009.5</v>
      </c>
      <c r="I296" s="161">
        <f>I297+I301+I299</f>
        <v>-99.9</v>
      </c>
      <c r="J296" s="151">
        <f t="shared" si="10"/>
        <v>13909.6</v>
      </c>
    </row>
    <row r="297" spans="2:10" ht="63">
      <c r="B297" s="180" t="s">
        <v>174</v>
      </c>
      <c r="C297" s="159" t="s">
        <v>24</v>
      </c>
      <c r="D297" s="159" t="s">
        <v>20</v>
      </c>
      <c r="E297" s="39" t="s">
        <v>80</v>
      </c>
      <c r="F297" s="159" t="s">
        <v>180</v>
      </c>
      <c r="G297" s="159"/>
      <c r="H297" s="162">
        <f>H298</f>
        <v>12970.5</v>
      </c>
      <c r="I297" s="162">
        <f>I298</f>
        <v>-137</v>
      </c>
      <c r="J297" s="160">
        <f t="shared" si="10"/>
        <v>12833.5</v>
      </c>
    </row>
    <row r="298" spans="2:10" ht="15.75">
      <c r="B298" s="156" t="s">
        <v>154</v>
      </c>
      <c r="C298" s="157" t="s">
        <v>24</v>
      </c>
      <c r="D298" s="157" t="s">
        <v>20</v>
      </c>
      <c r="E298" s="33" t="s">
        <v>80</v>
      </c>
      <c r="F298" s="157" t="s">
        <v>180</v>
      </c>
      <c r="G298" s="157" t="s">
        <v>118</v>
      </c>
      <c r="H298" s="162">
        <v>12970.5</v>
      </c>
      <c r="I298" s="162">
        <v>-137</v>
      </c>
      <c r="J298" s="151">
        <f t="shared" si="10"/>
        <v>12833.5</v>
      </c>
    </row>
    <row r="299" spans="2:10" ht="31.5">
      <c r="B299" s="180" t="s">
        <v>182</v>
      </c>
      <c r="C299" s="159" t="s">
        <v>24</v>
      </c>
      <c r="D299" s="159" t="s">
        <v>20</v>
      </c>
      <c r="E299" s="39" t="s">
        <v>80</v>
      </c>
      <c r="F299" s="159" t="s">
        <v>181</v>
      </c>
      <c r="G299" s="159"/>
      <c r="H299" s="162">
        <f>H300</f>
        <v>239</v>
      </c>
      <c r="I299" s="162">
        <f>I300</f>
        <v>37.1</v>
      </c>
      <c r="J299" s="160">
        <f t="shared" si="10"/>
        <v>276.1</v>
      </c>
    </row>
    <row r="300" spans="2:10" ht="15.75">
      <c r="B300" s="156" t="s">
        <v>154</v>
      </c>
      <c r="C300" s="157" t="s">
        <v>24</v>
      </c>
      <c r="D300" s="157" t="s">
        <v>20</v>
      </c>
      <c r="E300" s="33" t="s">
        <v>80</v>
      </c>
      <c r="F300" s="157" t="s">
        <v>181</v>
      </c>
      <c r="G300" s="157" t="s">
        <v>118</v>
      </c>
      <c r="H300" s="161">
        <v>239</v>
      </c>
      <c r="I300" s="161">
        <v>37.1</v>
      </c>
      <c r="J300" s="151">
        <f t="shared" si="10"/>
        <v>276.1</v>
      </c>
    </row>
    <row r="301" spans="2:10" ht="63">
      <c r="B301" s="180" t="s">
        <v>176</v>
      </c>
      <c r="C301" s="159" t="s">
        <v>24</v>
      </c>
      <c r="D301" s="159" t="s">
        <v>20</v>
      </c>
      <c r="E301" s="39" t="s">
        <v>80</v>
      </c>
      <c r="F301" s="159" t="s">
        <v>183</v>
      </c>
      <c r="G301" s="159"/>
      <c r="H301" s="162">
        <f>H302</f>
        <v>800</v>
      </c>
      <c r="I301" s="162">
        <f>I302</f>
        <v>0</v>
      </c>
      <c r="J301" s="160">
        <f t="shared" si="10"/>
        <v>800</v>
      </c>
    </row>
    <row r="302" spans="2:10" ht="15.75">
      <c r="B302" s="156" t="s">
        <v>154</v>
      </c>
      <c r="C302" s="157" t="s">
        <v>24</v>
      </c>
      <c r="D302" s="157" t="s">
        <v>20</v>
      </c>
      <c r="E302" s="33" t="s">
        <v>80</v>
      </c>
      <c r="F302" s="157" t="s">
        <v>183</v>
      </c>
      <c r="G302" s="157" t="s">
        <v>118</v>
      </c>
      <c r="H302" s="161">
        <v>800</v>
      </c>
      <c r="I302" s="161">
        <v>0</v>
      </c>
      <c r="J302" s="151">
        <f t="shared" si="10"/>
        <v>800</v>
      </c>
    </row>
    <row r="303" spans="2:10" ht="15.75">
      <c r="B303" s="156" t="s">
        <v>38</v>
      </c>
      <c r="C303" s="157" t="s">
        <v>24</v>
      </c>
      <c r="D303" s="157" t="s">
        <v>20</v>
      </c>
      <c r="E303" s="33" t="s">
        <v>81</v>
      </c>
      <c r="F303" s="157"/>
      <c r="G303" s="157"/>
      <c r="H303" s="161">
        <f>H304+H306</f>
        <v>3437.7</v>
      </c>
      <c r="I303" s="161">
        <f>I304+I306</f>
        <v>-463</v>
      </c>
      <c r="J303" s="151">
        <f t="shared" si="10"/>
        <v>2974.7</v>
      </c>
    </row>
    <row r="304" spans="2:10" ht="63">
      <c r="B304" s="180" t="s">
        <v>174</v>
      </c>
      <c r="C304" s="159" t="s">
        <v>24</v>
      </c>
      <c r="D304" s="159" t="s">
        <v>20</v>
      </c>
      <c r="E304" s="39" t="s">
        <v>81</v>
      </c>
      <c r="F304" s="159" t="s">
        <v>180</v>
      </c>
      <c r="G304" s="159"/>
      <c r="H304" s="162">
        <f>H305</f>
        <v>2767.7</v>
      </c>
      <c r="I304" s="162">
        <f>I305</f>
        <v>-103</v>
      </c>
      <c r="J304" s="160">
        <f aca="true" t="shared" si="11" ref="J304:J403">H304+I304</f>
        <v>2664.7</v>
      </c>
    </row>
    <row r="305" spans="2:10" ht="15.75">
      <c r="B305" s="156" t="s">
        <v>154</v>
      </c>
      <c r="C305" s="157" t="s">
        <v>24</v>
      </c>
      <c r="D305" s="157" t="s">
        <v>20</v>
      </c>
      <c r="E305" s="33" t="s">
        <v>81</v>
      </c>
      <c r="F305" s="157" t="s">
        <v>180</v>
      </c>
      <c r="G305" s="157" t="s">
        <v>118</v>
      </c>
      <c r="H305" s="161">
        <v>2767.7</v>
      </c>
      <c r="I305" s="162">
        <v>-103</v>
      </c>
      <c r="J305" s="151">
        <f t="shared" si="11"/>
        <v>2664.7</v>
      </c>
    </row>
    <row r="306" spans="2:10" ht="31.5">
      <c r="B306" s="180" t="s">
        <v>182</v>
      </c>
      <c r="C306" s="159" t="s">
        <v>24</v>
      </c>
      <c r="D306" s="159" t="s">
        <v>20</v>
      </c>
      <c r="E306" s="39" t="s">
        <v>81</v>
      </c>
      <c r="F306" s="159" t="s">
        <v>181</v>
      </c>
      <c r="G306" s="159"/>
      <c r="H306" s="162">
        <f>H307</f>
        <v>670</v>
      </c>
      <c r="I306" s="162">
        <f>I307</f>
        <v>-360</v>
      </c>
      <c r="J306" s="160">
        <f t="shared" si="11"/>
        <v>310</v>
      </c>
    </row>
    <row r="307" spans="2:10" ht="15.75">
      <c r="B307" s="156" t="s">
        <v>154</v>
      </c>
      <c r="C307" s="157" t="s">
        <v>24</v>
      </c>
      <c r="D307" s="157" t="s">
        <v>20</v>
      </c>
      <c r="E307" s="33" t="s">
        <v>81</v>
      </c>
      <c r="F307" s="157" t="s">
        <v>181</v>
      </c>
      <c r="G307" s="157" t="s">
        <v>118</v>
      </c>
      <c r="H307" s="161">
        <v>670</v>
      </c>
      <c r="I307" s="161">
        <v>-360</v>
      </c>
      <c r="J307" s="151">
        <f t="shared" si="11"/>
        <v>310</v>
      </c>
    </row>
    <row r="308" spans="2:10" ht="15.75">
      <c r="B308" s="156" t="s">
        <v>39</v>
      </c>
      <c r="C308" s="157" t="s">
        <v>24</v>
      </c>
      <c r="D308" s="157" t="s">
        <v>20</v>
      </c>
      <c r="E308" s="33" t="s">
        <v>82</v>
      </c>
      <c r="F308" s="157"/>
      <c r="G308" s="157"/>
      <c r="H308" s="161">
        <f>H309</f>
        <v>2749.4</v>
      </c>
      <c r="I308" s="161">
        <f>I309</f>
        <v>-40.5</v>
      </c>
      <c r="J308" s="151">
        <f t="shared" si="11"/>
        <v>2708.9</v>
      </c>
    </row>
    <row r="309" spans="2:10" ht="31.5">
      <c r="B309" s="181" t="s">
        <v>175</v>
      </c>
      <c r="C309" s="159" t="s">
        <v>24</v>
      </c>
      <c r="D309" s="159" t="s">
        <v>20</v>
      </c>
      <c r="E309" s="39" t="s">
        <v>82</v>
      </c>
      <c r="F309" s="159" t="s">
        <v>64</v>
      </c>
      <c r="G309" s="159"/>
      <c r="H309" s="162">
        <f>H310</f>
        <v>2749.4</v>
      </c>
      <c r="I309" s="162">
        <f>I310</f>
        <v>-40.5</v>
      </c>
      <c r="J309" s="160">
        <f t="shared" si="11"/>
        <v>2708.9</v>
      </c>
    </row>
    <row r="310" spans="2:10" ht="15.75">
      <c r="B310" s="156" t="s">
        <v>154</v>
      </c>
      <c r="C310" s="157" t="s">
        <v>24</v>
      </c>
      <c r="D310" s="157" t="s">
        <v>20</v>
      </c>
      <c r="E310" s="33" t="s">
        <v>82</v>
      </c>
      <c r="F310" s="157" t="s">
        <v>64</v>
      </c>
      <c r="G310" s="157" t="s">
        <v>118</v>
      </c>
      <c r="H310" s="161">
        <v>2749.4</v>
      </c>
      <c r="I310" s="161">
        <v>-40.5</v>
      </c>
      <c r="J310" s="151">
        <f t="shared" si="11"/>
        <v>2708.9</v>
      </c>
    </row>
    <row r="311" spans="2:10" ht="31.5">
      <c r="B311" s="179" t="s">
        <v>202</v>
      </c>
      <c r="C311" s="157" t="s">
        <v>24</v>
      </c>
      <c r="D311" s="157" t="s">
        <v>20</v>
      </c>
      <c r="E311" s="157" t="s">
        <v>91</v>
      </c>
      <c r="F311" s="157"/>
      <c r="G311" s="157"/>
      <c r="H311" s="161">
        <f>H312</f>
        <v>1799.6</v>
      </c>
      <c r="I311" s="161">
        <f>I312</f>
        <v>0</v>
      </c>
      <c r="J311" s="151">
        <f t="shared" si="11"/>
        <v>1799.6</v>
      </c>
    </row>
    <row r="312" spans="2:10" s="11" customFormat="1" ht="15.75">
      <c r="B312" s="165" t="s">
        <v>63</v>
      </c>
      <c r="C312" s="159" t="s">
        <v>24</v>
      </c>
      <c r="D312" s="159" t="s">
        <v>20</v>
      </c>
      <c r="E312" s="159" t="s">
        <v>91</v>
      </c>
      <c r="F312" s="159" t="s">
        <v>61</v>
      </c>
      <c r="G312" s="159"/>
      <c r="H312" s="162">
        <f>H313</f>
        <v>1799.6</v>
      </c>
      <c r="I312" s="162">
        <f>I313</f>
        <v>0</v>
      </c>
      <c r="J312" s="160">
        <f t="shared" si="11"/>
        <v>1799.6</v>
      </c>
    </row>
    <row r="313" spans="2:10" s="11" customFormat="1" ht="15.75">
      <c r="B313" s="156" t="s">
        <v>154</v>
      </c>
      <c r="C313" s="157" t="s">
        <v>24</v>
      </c>
      <c r="D313" s="157" t="s">
        <v>20</v>
      </c>
      <c r="E313" s="157" t="s">
        <v>91</v>
      </c>
      <c r="F313" s="157" t="s">
        <v>61</v>
      </c>
      <c r="G313" s="157" t="s">
        <v>118</v>
      </c>
      <c r="H313" s="161">
        <v>1799.6</v>
      </c>
      <c r="I313" s="161"/>
      <c r="J313" s="151">
        <f t="shared" si="11"/>
        <v>1799.6</v>
      </c>
    </row>
    <row r="314" spans="2:10" s="11" customFormat="1" ht="31.5">
      <c r="B314" s="156" t="s">
        <v>348</v>
      </c>
      <c r="C314" s="157" t="s">
        <v>24</v>
      </c>
      <c r="D314" s="157" t="s">
        <v>20</v>
      </c>
      <c r="E314" s="157" t="s">
        <v>347</v>
      </c>
      <c r="F314" s="157"/>
      <c r="G314" s="157"/>
      <c r="H314" s="161"/>
      <c r="I314" s="161">
        <f>I315+I317</f>
        <v>558</v>
      </c>
      <c r="J314" s="151">
        <f aca="true" t="shared" si="12" ref="J314:J319">H314+I314</f>
        <v>558</v>
      </c>
    </row>
    <row r="315" spans="2:10" s="11" customFormat="1" ht="31.5">
      <c r="B315" s="158" t="s">
        <v>175</v>
      </c>
      <c r="C315" s="159" t="s">
        <v>24</v>
      </c>
      <c r="D315" s="159" t="s">
        <v>20</v>
      </c>
      <c r="E315" s="159" t="s">
        <v>347</v>
      </c>
      <c r="F315" s="159" t="s">
        <v>64</v>
      </c>
      <c r="G315" s="159"/>
      <c r="H315" s="162"/>
      <c r="I315" s="162">
        <f>I316</f>
        <v>92.5</v>
      </c>
      <c r="J315" s="160">
        <f t="shared" si="12"/>
        <v>92.5</v>
      </c>
    </row>
    <row r="316" spans="2:10" s="11" customFormat="1" ht="15.75">
      <c r="B316" s="156" t="s">
        <v>155</v>
      </c>
      <c r="C316" s="157" t="s">
        <v>24</v>
      </c>
      <c r="D316" s="157" t="s">
        <v>20</v>
      </c>
      <c r="E316" s="157" t="s">
        <v>347</v>
      </c>
      <c r="F316" s="157" t="s">
        <v>64</v>
      </c>
      <c r="G316" s="157"/>
      <c r="H316" s="161"/>
      <c r="I316" s="161">
        <v>92.5</v>
      </c>
      <c r="J316" s="151">
        <f t="shared" si="12"/>
        <v>92.5</v>
      </c>
    </row>
    <row r="317" spans="2:10" s="11" customFormat="1" ht="63">
      <c r="B317" s="158" t="s">
        <v>174</v>
      </c>
      <c r="C317" s="159" t="s">
        <v>24</v>
      </c>
      <c r="D317" s="159" t="s">
        <v>20</v>
      </c>
      <c r="E317" s="159" t="s">
        <v>347</v>
      </c>
      <c r="F317" s="159" t="s">
        <v>180</v>
      </c>
      <c r="G317" s="159"/>
      <c r="H317" s="162"/>
      <c r="I317" s="162">
        <f>I318</f>
        <v>465.5</v>
      </c>
      <c r="J317" s="160">
        <f t="shared" si="12"/>
        <v>465.5</v>
      </c>
    </row>
    <row r="318" spans="2:10" s="11" customFormat="1" ht="15.75">
      <c r="B318" s="156" t="s">
        <v>155</v>
      </c>
      <c r="C318" s="157" t="s">
        <v>24</v>
      </c>
      <c r="D318" s="157" t="s">
        <v>20</v>
      </c>
      <c r="E318" s="157" t="s">
        <v>347</v>
      </c>
      <c r="F318" s="157" t="s">
        <v>180</v>
      </c>
      <c r="G318" s="157" t="s">
        <v>119</v>
      </c>
      <c r="H318" s="161"/>
      <c r="I318" s="161">
        <v>465.5</v>
      </c>
      <c r="J318" s="151">
        <f t="shared" si="12"/>
        <v>465.5</v>
      </c>
    </row>
    <row r="319" spans="2:10" s="11" customFormat="1" ht="47.25">
      <c r="B319" s="156" t="s">
        <v>285</v>
      </c>
      <c r="C319" s="157" t="s">
        <v>24</v>
      </c>
      <c r="D319" s="157" t="s">
        <v>20</v>
      </c>
      <c r="E319" s="157" t="s">
        <v>284</v>
      </c>
      <c r="F319" s="157"/>
      <c r="G319" s="157"/>
      <c r="H319" s="161">
        <f>H320+H324+H322+H326+H328</f>
        <v>270</v>
      </c>
      <c r="I319" s="161">
        <f>I320+I324+I322+I326+I328</f>
        <v>0</v>
      </c>
      <c r="J319" s="151">
        <f t="shared" si="12"/>
        <v>270</v>
      </c>
    </row>
    <row r="320" spans="2:10" s="11" customFormat="1" ht="15.75">
      <c r="B320" s="158" t="s">
        <v>63</v>
      </c>
      <c r="C320" s="159" t="s">
        <v>24</v>
      </c>
      <c r="D320" s="159" t="s">
        <v>20</v>
      </c>
      <c r="E320" s="159" t="s">
        <v>284</v>
      </c>
      <c r="F320" s="159" t="s">
        <v>61</v>
      </c>
      <c r="G320" s="159"/>
      <c r="H320" s="162">
        <f>H321</f>
        <v>230</v>
      </c>
      <c r="I320" s="162">
        <f>I321</f>
        <v>-119.8</v>
      </c>
      <c r="J320" s="160">
        <f>J321</f>
        <v>110.2</v>
      </c>
    </row>
    <row r="321" spans="2:10" s="11" customFormat="1" ht="15.75">
      <c r="B321" s="156" t="s">
        <v>155</v>
      </c>
      <c r="C321" s="157" t="s">
        <v>24</v>
      </c>
      <c r="D321" s="157" t="s">
        <v>20</v>
      </c>
      <c r="E321" s="157" t="s">
        <v>284</v>
      </c>
      <c r="F321" s="157" t="s">
        <v>61</v>
      </c>
      <c r="G321" s="157" t="s">
        <v>119</v>
      </c>
      <c r="H321" s="161">
        <v>230</v>
      </c>
      <c r="I321" s="161">
        <v>-119.8</v>
      </c>
      <c r="J321" s="151">
        <f aca="true" t="shared" si="13" ref="J321:J330">H321+I321</f>
        <v>110.2</v>
      </c>
    </row>
    <row r="322" spans="2:10" s="11" customFormat="1" ht="63">
      <c r="B322" s="180" t="s">
        <v>174</v>
      </c>
      <c r="C322" s="159" t="s">
        <v>24</v>
      </c>
      <c r="D322" s="159" t="s">
        <v>20</v>
      </c>
      <c r="E322" s="159" t="s">
        <v>284</v>
      </c>
      <c r="F322" s="159" t="s">
        <v>180</v>
      </c>
      <c r="G322" s="159"/>
      <c r="H322" s="162">
        <f>H323</f>
        <v>0</v>
      </c>
      <c r="I322" s="162">
        <f>I323</f>
        <v>20</v>
      </c>
      <c r="J322" s="160">
        <f t="shared" si="13"/>
        <v>20</v>
      </c>
    </row>
    <row r="323" spans="2:10" s="11" customFormat="1" ht="15.75">
      <c r="B323" s="156" t="s">
        <v>155</v>
      </c>
      <c r="C323" s="157" t="s">
        <v>24</v>
      </c>
      <c r="D323" s="157" t="s">
        <v>20</v>
      </c>
      <c r="E323" s="157" t="s">
        <v>284</v>
      </c>
      <c r="F323" s="157" t="s">
        <v>180</v>
      </c>
      <c r="G323" s="157" t="s">
        <v>119</v>
      </c>
      <c r="H323" s="161"/>
      <c r="I323" s="161">
        <v>20</v>
      </c>
      <c r="J323" s="151">
        <f t="shared" si="13"/>
        <v>20</v>
      </c>
    </row>
    <row r="324" spans="2:10" s="11" customFormat="1" ht="31.5">
      <c r="B324" s="180" t="s">
        <v>182</v>
      </c>
      <c r="C324" s="159" t="s">
        <v>24</v>
      </c>
      <c r="D324" s="159" t="s">
        <v>20</v>
      </c>
      <c r="E324" s="159" t="s">
        <v>284</v>
      </c>
      <c r="F324" s="159" t="s">
        <v>181</v>
      </c>
      <c r="G324" s="159"/>
      <c r="H324" s="162">
        <f>H325</f>
        <v>40</v>
      </c>
      <c r="I324" s="162">
        <f>I325</f>
        <v>70</v>
      </c>
      <c r="J324" s="160">
        <f t="shared" si="13"/>
        <v>110</v>
      </c>
    </row>
    <row r="325" spans="2:10" s="11" customFormat="1" ht="15.75">
      <c r="B325" s="156" t="s">
        <v>155</v>
      </c>
      <c r="C325" s="157" t="s">
        <v>24</v>
      </c>
      <c r="D325" s="157" t="s">
        <v>20</v>
      </c>
      <c r="E325" s="157" t="s">
        <v>284</v>
      </c>
      <c r="F325" s="157" t="s">
        <v>181</v>
      </c>
      <c r="G325" s="157" t="s">
        <v>119</v>
      </c>
      <c r="H325" s="161">
        <v>40</v>
      </c>
      <c r="I325" s="161">
        <v>70</v>
      </c>
      <c r="J325" s="151">
        <f t="shared" si="13"/>
        <v>110</v>
      </c>
    </row>
    <row r="326" spans="2:10" s="11" customFormat="1" ht="63">
      <c r="B326" s="158" t="s">
        <v>176</v>
      </c>
      <c r="C326" s="159" t="s">
        <v>24</v>
      </c>
      <c r="D326" s="159" t="s">
        <v>20</v>
      </c>
      <c r="E326" s="159" t="s">
        <v>284</v>
      </c>
      <c r="F326" s="159" t="s">
        <v>183</v>
      </c>
      <c r="G326" s="159"/>
      <c r="H326" s="162">
        <f>H327</f>
        <v>0</v>
      </c>
      <c r="I326" s="162">
        <f>I327</f>
        <v>7.6</v>
      </c>
      <c r="J326" s="160">
        <f t="shared" si="13"/>
        <v>7.6</v>
      </c>
    </row>
    <row r="327" spans="2:10" s="11" customFormat="1" ht="15.75">
      <c r="B327" s="156" t="s">
        <v>155</v>
      </c>
      <c r="C327" s="157" t="s">
        <v>24</v>
      </c>
      <c r="D327" s="157" t="s">
        <v>20</v>
      </c>
      <c r="E327" s="157" t="s">
        <v>284</v>
      </c>
      <c r="F327" s="157" t="s">
        <v>183</v>
      </c>
      <c r="G327" s="157" t="s">
        <v>119</v>
      </c>
      <c r="H327" s="161"/>
      <c r="I327" s="161">
        <v>7.6</v>
      </c>
      <c r="J327" s="151">
        <f t="shared" si="13"/>
        <v>7.6</v>
      </c>
    </row>
    <row r="328" spans="2:10" s="11" customFormat="1" ht="31.5">
      <c r="B328" s="158" t="s">
        <v>332</v>
      </c>
      <c r="C328" s="159" t="s">
        <v>24</v>
      </c>
      <c r="D328" s="159" t="s">
        <v>20</v>
      </c>
      <c r="E328" s="159" t="s">
        <v>284</v>
      </c>
      <c r="F328" s="159" t="s">
        <v>331</v>
      </c>
      <c r="G328" s="159"/>
      <c r="H328" s="162">
        <f>H329</f>
        <v>0</v>
      </c>
      <c r="I328" s="162">
        <f>I329</f>
        <v>22.2</v>
      </c>
      <c r="J328" s="160">
        <f t="shared" si="13"/>
        <v>22.2</v>
      </c>
    </row>
    <row r="329" spans="2:10" s="11" customFormat="1" ht="15.75">
      <c r="B329" s="156" t="s">
        <v>155</v>
      </c>
      <c r="C329" s="157" t="s">
        <v>24</v>
      </c>
      <c r="D329" s="157" t="s">
        <v>20</v>
      </c>
      <c r="E329" s="157" t="s">
        <v>284</v>
      </c>
      <c r="F329" s="157" t="s">
        <v>331</v>
      </c>
      <c r="G329" s="157" t="s">
        <v>119</v>
      </c>
      <c r="H329" s="161"/>
      <c r="I329" s="161">
        <v>22.2</v>
      </c>
      <c r="J329" s="151">
        <f t="shared" si="13"/>
        <v>22.2</v>
      </c>
    </row>
    <row r="330" spans="2:10" s="11" customFormat="1" ht="63">
      <c r="B330" s="167" t="s">
        <v>283</v>
      </c>
      <c r="C330" s="157" t="s">
        <v>24</v>
      </c>
      <c r="D330" s="157" t="s">
        <v>20</v>
      </c>
      <c r="E330" s="157" t="s">
        <v>282</v>
      </c>
      <c r="F330" s="157"/>
      <c r="G330" s="157"/>
      <c r="H330" s="161">
        <f>H331</f>
        <v>165</v>
      </c>
      <c r="I330" s="161">
        <f>I331</f>
        <v>0</v>
      </c>
      <c r="J330" s="151">
        <f t="shared" si="13"/>
        <v>165</v>
      </c>
    </row>
    <row r="331" spans="2:10" s="11" customFormat="1" ht="31.5">
      <c r="B331" s="180" t="s">
        <v>182</v>
      </c>
      <c r="C331" s="159" t="s">
        <v>24</v>
      </c>
      <c r="D331" s="159" t="s">
        <v>20</v>
      </c>
      <c r="E331" s="159" t="s">
        <v>282</v>
      </c>
      <c r="F331" s="159" t="s">
        <v>181</v>
      </c>
      <c r="G331" s="159"/>
      <c r="H331" s="162">
        <f>H332</f>
        <v>165</v>
      </c>
      <c r="I331" s="162">
        <f>I332</f>
        <v>0</v>
      </c>
      <c r="J331" s="160">
        <f>J332</f>
        <v>165</v>
      </c>
    </row>
    <row r="332" spans="2:10" s="11" customFormat="1" ht="15.75">
      <c r="B332" s="156" t="s">
        <v>155</v>
      </c>
      <c r="C332" s="157" t="s">
        <v>24</v>
      </c>
      <c r="D332" s="157" t="s">
        <v>20</v>
      </c>
      <c r="E332" s="157" t="s">
        <v>282</v>
      </c>
      <c r="F332" s="157" t="s">
        <v>181</v>
      </c>
      <c r="G332" s="157" t="s">
        <v>119</v>
      </c>
      <c r="H332" s="161">
        <v>165</v>
      </c>
      <c r="I332" s="161">
        <v>0</v>
      </c>
      <c r="J332" s="151">
        <f>H332+I332</f>
        <v>165</v>
      </c>
    </row>
    <row r="333" spans="2:10" s="11" customFormat="1" ht="47.25">
      <c r="B333" s="156" t="s">
        <v>228</v>
      </c>
      <c r="C333" s="157" t="s">
        <v>24</v>
      </c>
      <c r="D333" s="157" t="s">
        <v>20</v>
      </c>
      <c r="E333" s="157" t="s">
        <v>260</v>
      </c>
      <c r="F333" s="157"/>
      <c r="G333" s="157"/>
      <c r="H333" s="161">
        <f>H334+H336+H338</f>
        <v>163.4</v>
      </c>
      <c r="I333" s="161">
        <f>I334+I336+I338</f>
        <v>-90</v>
      </c>
      <c r="J333" s="151">
        <f t="shared" si="11"/>
        <v>73.4</v>
      </c>
    </row>
    <row r="334" spans="2:10" s="11" customFormat="1" ht="15.75">
      <c r="B334" s="158" t="s">
        <v>63</v>
      </c>
      <c r="C334" s="159" t="s">
        <v>24</v>
      </c>
      <c r="D334" s="159" t="s">
        <v>20</v>
      </c>
      <c r="E334" s="159" t="s">
        <v>260</v>
      </c>
      <c r="F334" s="159" t="s">
        <v>61</v>
      </c>
      <c r="G334" s="159"/>
      <c r="H334" s="162">
        <f>H335</f>
        <v>163.4</v>
      </c>
      <c r="I334" s="162">
        <f>I335</f>
        <v>-119</v>
      </c>
      <c r="J334" s="160">
        <f t="shared" si="11"/>
        <v>44.400000000000006</v>
      </c>
    </row>
    <row r="335" spans="2:10" s="11" customFormat="1" ht="15.75">
      <c r="B335" s="156" t="s">
        <v>154</v>
      </c>
      <c r="C335" s="157" t="s">
        <v>24</v>
      </c>
      <c r="D335" s="157" t="s">
        <v>20</v>
      </c>
      <c r="E335" s="157" t="s">
        <v>260</v>
      </c>
      <c r="F335" s="157" t="s">
        <v>61</v>
      </c>
      <c r="G335" s="157" t="s">
        <v>118</v>
      </c>
      <c r="H335" s="161">
        <v>163.4</v>
      </c>
      <c r="I335" s="161">
        <v>-119</v>
      </c>
      <c r="J335" s="151">
        <f t="shared" si="11"/>
        <v>44.400000000000006</v>
      </c>
    </row>
    <row r="336" spans="2:10" s="11" customFormat="1" ht="63">
      <c r="B336" s="180" t="s">
        <v>174</v>
      </c>
      <c r="C336" s="159" t="s">
        <v>24</v>
      </c>
      <c r="D336" s="159" t="s">
        <v>20</v>
      </c>
      <c r="E336" s="159" t="s">
        <v>260</v>
      </c>
      <c r="F336" s="159" t="s">
        <v>180</v>
      </c>
      <c r="G336" s="159"/>
      <c r="H336" s="162">
        <f>H337</f>
        <v>0</v>
      </c>
      <c r="I336" s="162">
        <f>I337</f>
        <v>6</v>
      </c>
      <c r="J336" s="160">
        <f>H336+I336</f>
        <v>6</v>
      </c>
    </row>
    <row r="337" spans="2:10" s="11" customFormat="1" ht="15.75">
      <c r="B337" s="156" t="s">
        <v>154</v>
      </c>
      <c r="C337" s="157" t="s">
        <v>24</v>
      </c>
      <c r="D337" s="157" t="s">
        <v>20</v>
      </c>
      <c r="E337" s="157" t="s">
        <v>260</v>
      </c>
      <c r="F337" s="157" t="s">
        <v>180</v>
      </c>
      <c r="G337" s="157" t="s">
        <v>118</v>
      </c>
      <c r="H337" s="161"/>
      <c r="I337" s="161">
        <v>6</v>
      </c>
      <c r="J337" s="151">
        <f>H337+I337</f>
        <v>6</v>
      </c>
    </row>
    <row r="338" spans="2:10" s="11" customFormat="1" ht="31.5">
      <c r="B338" s="180" t="s">
        <v>182</v>
      </c>
      <c r="C338" s="159" t="s">
        <v>24</v>
      </c>
      <c r="D338" s="159" t="s">
        <v>20</v>
      </c>
      <c r="E338" s="159" t="s">
        <v>260</v>
      </c>
      <c r="F338" s="159" t="s">
        <v>181</v>
      </c>
      <c r="G338" s="159"/>
      <c r="H338" s="162">
        <f>H339</f>
        <v>0</v>
      </c>
      <c r="I338" s="162">
        <f>I339</f>
        <v>23</v>
      </c>
      <c r="J338" s="160">
        <f>H338+I338</f>
        <v>23</v>
      </c>
    </row>
    <row r="339" spans="2:10" s="11" customFormat="1" ht="15.75">
      <c r="B339" s="156" t="s">
        <v>154</v>
      </c>
      <c r="C339" s="157" t="s">
        <v>24</v>
      </c>
      <c r="D339" s="157" t="s">
        <v>20</v>
      </c>
      <c r="E339" s="157" t="s">
        <v>260</v>
      </c>
      <c r="F339" s="157" t="s">
        <v>181</v>
      </c>
      <c r="G339" s="157" t="s">
        <v>118</v>
      </c>
      <c r="H339" s="161"/>
      <c r="I339" s="161">
        <v>23</v>
      </c>
      <c r="J339" s="151">
        <f>H339+I339</f>
        <v>23</v>
      </c>
    </row>
    <row r="340" spans="2:10" ht="31.5">
      <c r="B340" s="156" t="s">
        <v>138</v>
      </c>
      <c r="C340" s="157" t="s">
        <v>24</v>
      </c>
      <c r="D340" s="157" t="s">
        <v>23</v>
      </c>
      <c r="E340" s="157"/>
      <c r="F340" s="157"/>
      <c r="G340" s="157"/>
      <c r="H340" s="161">
        <f aca="true" t="shared" si="14" ref="H340:I342">H341</f>
        <v>1138.5</v>
      </c>
      <c r="I340" s="161">
        <f t="shared" si="14"/>
        <v>225.7</v>
      </c>
      <c r="J340" s="151">
        <f t="shared" si="11"/>
        <v>1364.2</v>
      </c>
    </row>
    <row r="341" spans="2:10" ht="15.75">
      <c r="B341" s="156" t="s">
        <v>33</v>
      </c>
      <c r="C341" s="157" t="s">
        <v>24</v>
      </c>
      <c r="D341" s="157" t="s">
        <v>23</v>
      </c>
      <c r="E341" s="157" t="s">
        <v>60</v>
      </c>
      <c r="F341" s="157"/>
      <c r="G341" s="157"/>
      <c r="H341" s="161">
        <f t="shared" si="14"/>
        <v>1138.5</v>
      </c>
      <c r="I341" s="161">
        <f t="shared" si="14"/>
        <v>225.7</v>
      </c>
      <c r="J341" s="151">
        <f t="shared" si="11"/>
        <v>1364.2</v>
      </c>
    </row>
    <row r="342" spans="2:10" ht="31.5">
      <c r="B342" s="158" t="s">
        <v>58</v>
      </c>
      <c r="C342" s="159" t="s">
        <v>24</v>
      </c>
      <c r="D342" s="159" t="s">
        <v>23</v>
      </c>
      <c r="E342" s="159" t="s">
        <v>60</v>
      </c>
      <c r="F342" s="159" t="s">
        <v>179</v>
      </c>
      <c r="G342" s="159"/>
      <c r="H342" s="162">
        <f t="shared" si="14"/>
        <v>1138.5</v>
      </c>
      <c r="I342" s="162">
        <f t="shared" si="14"/>
        <v>225.7</v>
      </c>
      <c r="J342" s="160">
        <f t="shared" si="11"/>
        <v>1364.2</v>
      </c>
    </row>
    <row r="343" spans="2:10" ht="15.75">
      <c r="B343" s="156" t="s">
        <v>154</v>
      </c>
      <c r="C343" s="157" t="s">
        <v>24</v>
      </c>
      <c r="D343" s="157" t="s">
        <v>23</v>
      </c>
      <c r="E343" s="157" t="s">
        <v>60</v>
      </c>
      <c r="F343" s="157" t="s">
        <v>179</v>
      </c>
      <c r="G343" s="157" t="s">
        <v>118</v>
      </c>
      <c r="H343" s="161">
        <v>1138.5</v>
      </c>
      <c r="I343" s="161">
        <v>225.7</v>
      </c>
      <c r="J343" s="151">
        <f t="shared" si="11"/>
        <v>1364.2</v>
      </c>
    </row>
    <row r="344" spans="2:10" s="1" customFormat="1" ht="15.75">
      <c r="B344" s="153" t="s">
        <v>16</v>
      </c>
      <c r="C344" s="154">
        <v>10</v>
      </c>
      <c r="D344" s="154"/>
      <c r="E344" s="154"/>
      <c r="F344" s="154"/>
      <c r="G344" s="154"/>
      <c r="H344" s="164">
        <f>H345+H349+H372+H403</f>
        <v>33451.9</v>
      </c>
      <c r="I344" s="164">
        <f>I345+I349+I372+I403</f>
        <v>9660.5</v>
      </c>
      <c r="J344" s="155">
        <f t="shared" si="11"/>
        <v>43112.4</v>
      </c>
    </row>
    <row r="345" spans="2:10" ht="15.75">
      <c r="B345" s="156" t="s">
        <v>17</v>
      </c>
      <c r="C345" s="157">
        <v>10</v>
      </c>
      <c r="D345" s="157" t="s">
        <v>20</v>
      </c>
      <c r="E345" s="157"/>
      <c r="F345" s="157"/>
      <c r="G345" s="157"/>
      <c r="H345" s="161">
        <f aca="true" t="shared" si="15" ref="H345:I347">H346</f>
        <v>3375.6</v>
      </c>
      <c r="I345" s="161">
        <f t="shared" si="15"/>
        <v>307.8</v>
      </c>
      <c r="J345" s="151">
        <f t="shared" si="11"/>
        <v>3683.4</v>
      </c>
    </row>
    <row r="346" spans="2:10" ht="31.5">
      <c r="B346" s="156" t="s">
        <v>259</v>
      </c>
      <c r="C346" s="157">
        <v>10</v>
      </c>
      <c r="D346" s="157" t="s">
        <v>20</v>
      </c>
      <c r="E346" s="157" t="s">
        <v>85</v>
      </c>
      <c r="F346" s="157"/>
      <c r="G346" s="157"/>
      <c r="H346" s="161">
        <f t="shared" si="15"/>
        <v>3375.6</v>
      </c>
      <c r="I346" s="161">
        <f t="shared" si="15"/>
        <v>307.8</v>
      </c>
      <c r="J346" s="151">
        <f t="shared" si="11"/>
        <v>3683.4</v>
      </c>
    </row>
    <row r="347" spans="2:10" s="11" customFormat="1" ht="15.75">
      <c r="B347" s="176" t="s">
        <v>86</v>
      </c>
      <c r="C347" s="159">
        <v>10</v>
      </c>
      <c r="D347" s="159" t="s">
        <v>20</v>
      </c>
      <c r="E347" s="159" t="s">
        <v>85</v>
      </c>
      <c r="F347" s="159" t="s">
        <v>42</v>
      </c>
      <c r="G347" s="159"/>
      <c r="H347" s="162">
        <f t="shared" si="15"/>
        <v>3375.6</v>
      </c>
      <c r="I347" s="162">
        <f t="shared" si="15"/>
        <v>307.8</v>
      </c>
      <c r="J347" s="160">
        <f t="shared" si="11"/>
        <v>3683.4</v>
      </c>
    </row>
    <row r="348" spans="2:10" s="11" customFormat="1" ht="15.75">
      <c r="B348" s="156" t="s">
        <v>154</v>
      </c>
      <c r="C348" s="157">
        <v>10</v>
      </c>
      <c r="D348" s="157" t="s">
        <v>20</v>
      </c>
      <c r="E348" s="157" t="s">
        <v>85</v>
      </c>
      <c r="F348" s="157" t="s">
        <v>42</v>
      </c>
      <c r="G348" s="157" t="s">
        <v>118</v>
      </c>
      <c r="H348" s="161">
        <v>3375.6</v>
      </c>
      <c r="I348" s="161">
        <v>307.8</v>
      </c>
      <c r="J348" s="151">
        <f t="shared" si="11"/>
        <v>3683.4</v>
      </c>
    </row>
    <row r="349" spans="2:10" ht="15.75">
      <c r="B349" s="156" t="s">
        <v>41</v>
      </c>
      <c r="C349" s="157">
        <v>10</v>
      </c>
      <c r="D349" s="157" t="s">
        <v>21</v>
      </c>
      <c r="E349" s="157"/>
      <c r="F349" s="157"/>
      <c r="G349" s="157"/>
      <c r="H349" s="151">
        <f>+H356+H365+H359+H362+H350+H353</f>
        <v>12862.300000000001</v>
      </c>
      <c r="I349" s="151">
        <f>+I356+I365+I359+I362+I350+I353</f>
        <v>5548</v>
      </c>
      <c r="J349" s="151">
        <f t="shared" si="11"/>
        <v>18410.300000000003</v>
      </c>
    </row>
    <row r="350" spans="2:10" ht="126">
      <c r="B350" s="184" t="s">
        <v>278</v>
      </c>
      <c r="C350" s="157" t="s">
        <v>45</v>
      </c>
      <c r="D350" s="157" t="s">
        <v>21</v>
      </c>
      <c r="E350" s="157" t="s">
        <v>277</v>
      </c>
      <c r="F350" s="157"/>
      <c r="G350" s="157"/>
      <c r="H350" s="151">
        <f aca="true" t="shared" si="16" ref="H350:J351">H351</f>
        <v>9051.1</v>
      </c>
      <c r="I350" s="151">
        <f t="shared" si="16"/>
        <v>2907.4</v>
      </c>
      <c r="J350" s="151">
        <f t="shared" si="16"/>
        <v>11958.5</v>
      </c>
    </row>
    <row r="351" spans="2:10" ht="15.75">
      <c r="B351" s="158" t="s">
        <v>86</v>
      </c>
      <c r="C351" s="159" t="s">
        <v>45</v>
      </c>
      <c r="D351" s="159" t="s">
        <v>21</v>
      </c>
      <c r="E351" s="159" t="s">
        <v>277</v>
      </c>
      <c r="F351" s="159" t="s">
        <v>42</v>
      </c>
      <c r="G351" s="159"/>
      <c r="H351" s="160">
        <f t="shared" si="16"/>
        <v>9051.1</v>
      </c>
      <c r="I351" s="160">
        <f t="shared" si="16"/>
        <v>2907.4</v>
      </c>
      <c r="J351" s="160">
        <f t="shared" si="16"/>
        <v>11958.5</v>
      </c>
    </row>
    <row r="352" spans="2:10" ht="15.75">
      <c r="B352" s="156" t="s">
        <v>155</v>
      </c>
      <c r="C352" s="157" t="s">
        <v>45</v>
      </c>
      <c r="D352" s="157" t="s">
        <v>21</v>
      </c>
      <c r="E352" s="157" t="s">
        <v>277</v>
      </c>
      <c r="F352" s="157" t="s">
        <v>42</v>
      </c>
      <c r="G352" s="157" t="s">
        <v>119</v>
      </c>
      <c r="H352" s="151">
        <v>9051.1</v>
      </c>
      <c r="I352" s="151">
        <v>2907.4</v>
      </c>
      <c r="J352" s="151">
        <f>H352+I352</f>
        <v>11958.5</v>
      </c>
    </row>
    <row r="353" spans="2:10" ht="94.5">
      <c r="B353" s="77" t="s">
        <v>301</v>
      </c>
      <c r="C353" s="157" t="s">
        <v>45</v>
      </c>
      <c r="D353" s="157" t="s">
        <v>21</v>
      </c>
      <c r="E353" s="157" t="s">
        <v>300</v>
      </c>
      <c r="F353" s="157"/>
      <c r="G353" s="157"/>
      <c r="H353" s="151">
        <f>H354</f>
        <v>1561.9</v>
      </c>
      <c r="I353" s="151">
        <f>I354</f>
        <v>0</v>
      </c>
      <c r="J353" s="151">
        <f>H353+I353</f>
        <v>1561.9</v>
      </c>
    </row>
    <row r="354" spans="2:10" ht="15.75">
      <c r="B354" s="158" t="s">
        <v>86</v>
      </c>
      <c r="C354" s="159" t="s">
        <v>45</v>
      </c>
      <c r="D354" s="159" t="s">
        <v>21</v>
      </c>
      <c r="E354" s="159" t="s">
        <v>300</v>
      </c>
      <c r="F354" s="159" t="s">
        <v>42</v>
      </c>
      <c r="G354" s="159"/>
      <c r="H354" s="160">
        <f>H355</f>
        <v>1561.9</v>
      </c>
      <c r="I354" s="160">
        <f>I355</f>
        <v>0</v>
      </c>
      <c r="J354" s="160">
        <f>J355</f>
        <v>1561.9</v>
      </c>
    </row>
    <row r="355" spans="2:10" ht="15.75">
      <c r="B355" s="156" t="s">
        <v>155</v>
      </c>
      <c r="C355" s="157" t="s">
        <v>45</v>
      </c>
      <c r="D355" s="157" t="s">
        <v>21</v>
      </c>
      <c r="E355" s="157" t="s">
        <v>300</v>
      </c>
      <c r="F355" s="157" t="s">
        <v>42</v>
      </c>
      <c r="G355" s="157" t="s">
        <v>119</v>
      </c>
      <c r="H355" s="151">
        <v>1561.9</v>
      </c>
      <c r="I355" s="151"/>
      <c r="J355" s="151">
        <f>H355+I355</f>
        <v>1561.9</v>
      </c>
    </row>
    <row r="356" spans="2:10" ht="31.5">
      <c r="B356" s="189" t="s">
        <v>203</v>
      </c>
      <c r="C356" s="157" t="s">
        <v>45</v>
      </c>
      <c r="D356" s="157" t="s">
        <v>21</v>
      </c>
      <c r="E356" s="157" t="s">
        <v>95</v>
      </c>
      <c r="F356" s="157"/>
      <c r="G356" s="157"/>
      <c r="H356" s="161">
        <f>H357</f>
        <v>200</v>
      </c>
      <c r="I356" s="161">
        <f>I357</f>
        <v>0</v>
      </c>
      <c r="J356" s="151">
        <f t="shared" si="11"/>
        <v>200</v>
      </c>
    </row>
    <row r="357" spans="2:10" s="11" customFormat="1" ht="15.75">
      <c r="B357" s="176" t="s">
        <v>86</v>
      </c>
      <c r="C357" s="159" t="s">
        <v>45</v>
      </c>
      <c r="D357" s="159" t="s">
        <v>21</v>
      </c>
      <c r="E357" s="159" t="s">
        <v>95</v>
      </c>
      <c r="F357" s="159" t="s">
        <v>42</v>
      </c>
      <c r="G357" s="159"/>
      <c r="H357" s="162">
        <f>H358</f>
        <v>200</v>
      </c>
      <c r="I357" s="162">
        <f>I358</f>
        <v>0</v>
      </c>
      <c r="J357" s="160">
        <f t="shared" si="11"/>
        <v>200</v>
      </c>
    </row>
    <row r="358" spans="2:10" s="11" customFormat="1" ht="15.75">
      <c r="B358" s="156" t="s">
        <v>154</v>
      </c>
      <c r="C358" s="157" t="s">
        <v>45</v>
      </c>
      <c r="D358" s="157" t="s">
        <v>21</v>
      </c>
      <c r="E358" s="157" t="s">
        <v>95</v>
      </c>
      <c r="F358" s="157" t="s">
        <v>42</v>
      </c>
      <c r="G358" s="157" t="s">
        <v>118</v>
      </c>
      <c r="H358" s="161">
        <v>200</v>
      </c>
      <c r="I358" s="161">
        <v>0</v>
      </c>
      <c r="J358" s="151">
        <f t="shared" si="11"/>
        <v>200</v>
      </c>
    </row>
    <row r="359" spans="2:10" s="11" customFormat="1" ht="110.25">
      <c r="B359" s="156" t="s">
        <v>249</v>
      </c>
      <c r="C359" s="157" t="s">
        <v>45</v>
      </c>
      <c r="D359" s="157" t="s">
        <v>21</v>
      </c>
      <c r="E359" s="157" t="s">
        <v>248</v>
      </c>
      <c r="F359" s="157"/>
      <c r="G359" s="157"/>
      <c r="H359" s="161">
        <f>H360</f>
        <v>70</v>
      </c>
      <c r="I359" s="161">
        <f>I360</f>
        <v>-42</v>
      </c>
      <c r="J359" s="151">
        <f t="shared" si="11"/>
        <v>28</v>
      </c>
    </row>
    <row r="360" spans="2:10" s="11" customFormat="1" ht="15.75">
      <c r="B360" s="158" t="s">
        <v>86</v>
      </c>
      <c r="C360" s="159" t="s">
        <v>45</v>
      </c>
      <c r="D360" s="159" t="s">
        <v>21</v>
      </c>
      <c r="E360" s="159" t="s">
        <v>248</v>
      </c>
      <c r="F360" s="159" t="s">
        <v>42</v>
      </c>
      <c r="G360" s="159"/>
      <c r="H360" s="162">
        <f>H361</f>
        <v>70</v>
      </c>
      <c r="I360" s="162">
        <f>I361</f>
        <v>-42</v>
      </c>
      <c r="J360" s="160">
        <f t="shared" si="11"/>
        <v>28</v>
      </c>
    </row>
    <row r="361" spans="2:10" s="11" customFormat="1" ht="15.75">
      <c r="B361" s="156" t="s">
        <v>154</v>
      </c>
      <c r="C361" s="157" t="s">
        <v>45</v>
      </c>
      <c r="D361" s="157" t="s">
        <v>21</v>
      </c>
      <c r="E361" s="157" t="s">
        <v>248</v>
      </c>
      <c r="F361" s="157" t="s">
        <v>42</v>
      </c>
      <c r="G361" s="157" t="s">
        <v>118</v>
      </c>
      <c r="H361" s="161">
        <v>70</v>
      </c>
      <c r="I361" s="161">
        <v>-42</v>
      </c>
      <c r="J361" s="151">
        <f t="shared" si="11"/>
        <v>28</v>
      </c>
    </row>
    <row r="362" spans="2:10" s="11" customFormat="1" ht="47.25">
      <c r="B362" s="156" t="s">
        <v>250</v>
      </c>
      <c r="C362" s="157" t="s">
        <v>45</v>
      </c>
      <c r="D362" s="157" t="s">
        <v>21</v>
      </c>
      <c r="E362" s="157" t="s">
        <v>251</v>
      </c>
      <c r="F362" s="157"/>
      <c r="G362" s="157"/>
      <c r="H362" s="161">
        <f>H363</f>
        <v>48</v>
      </c>
      <c r="I362" s="161">
        <f>I363</f>
        <v>-9.5</v>
      </c>
      <c r="J362" s="151">
        <f t="shared" si="11"/>
        <v>38.5</v>
      </c>
    </row>
    <row r="363" spans="2:10" s="11" customFormat="1" ht="15.75">
      <c r="B363" s="158" t="s">
        <v>86</v>
      </c>
      <c r="C363" s="159" t="s">
        <v>45</v>
      </c>
      <c r="D363" s="159" t="s">
        <v>21</v>
      </c>
      <c r="E363" s="159" t="s">
        <v>251</v>
      </c>
      <c r="F363" s="159" t="s">
        <v>42</v>
      </c>
      <c r="G363" s="159"/>
      <c r="H363" s="162">
        <f>H364</f>
        <v>48</v>
      </c>
      <c r="I363" s="162">
        <f>I364</f>
        <v>-9.5</v>
      </c>
      <c r="J363" s="160">
        <f t="shared" si="11"/>
        <v>38.5</v>
      </c>
    </row>
    <row r="364" spans="2:10" s="11" customFormat="1" ht="15.75">
      <c r="B364" s="156" t="s">
        <v>154</v>
      </c>
      <c r="C364" s="157" t="s">
        <v>45</v>
      </c>
      <c r="D364" s="157" t="s">
        <v>21</v>
      </c>
      <c r="E364" s="157" t="s">
        <v>251</v>
      </c>
      <c r="F364" s="157" t="s">
        <v>42</v>
      </c>
      <c r="G364" s="157" t="s">
        <v>118</v>
      </c>
      <c r="H364" s="161">
        <v>48</v>
      </c>
      <c r="I364" s="161">
        <v>-9.5</v>
      </c>
      <c r="J364" s="151">
        <f t="shared" si="11"/>
        <v>38.5</v>
      </c>
    </row>
    <row r="365" spans="2:10" s="11" customFormat="1" ht="31.5">
      <c r="B365" s="156" t="s">
        <v>295</v>
      </c>
      <c r="C365" s="157" t="s">
        <v>45</v>
      </c>
      <c r="D365" s="157" t="s">
        <v>21</v>
      </c>
      <c r="E365" s="157" t="s">
        <v>274</v>
      </c>
      <c r="F365" s="157"/>
      <c r="G365" s="157"/>
      <c r="H365" s="161">
        <f>H366+H369</f>
        <v>1931.3</v>
      </c>
      <c r="I365" s="161">
        <f>I366+I369</f>
        <v>2692.1</v>
      </c>
      <c r="J365" s="151">
        <f>H365+I365</f>
        <v>4623.4</v>
      </c>
    </row>
    <row r="366" spans="2:10" s="11" customFormat="1" ht="31.5">
      <c r="B366" s="156" t="s">
        <v>294</v>
      </c>
      <c r="C366" s="157" t="s">
        <v>45</v>
      </c>
      <c r="D366" s="157" t="s">
        <v>21</v>
      </c>
      <c r="E366" s="157" t="s">
        <v>293</v>
      </c>
      <c r="F366" s="157"/>
      <c r="G366" s="157"/>
      <c r="H366" s="161">
        <f>H367</f>
        <v>1288.3</v>
      </c>
      <c r="I366" s="161">
        <f>I367</f>
        <v>2543.9</v>
      </c>
      <c r="J366" s="151">
        <f>H366+I366</f>
        <v>3832.2</v>
      </c>
    </row>
    <row r="367" spans="2:10" s="11" customFormat="1" ht="15.75">
      <c r="B367" s="158" t="s">
        <v>86</v>
      </c>
      <c r="C367" s="159" t="s">
        <v>45</v>
      </c>
      <c r="D367" s="159" t="s">
        <v>21</v>
      </c>
      <c r="E367" s="159" t="s">
        <v>293</v>
      </c>
      <c r="F367" s="159" t="s">
        <v>42</v>
      </c>
      <c r="G367" s="159"/>
      <c r="H367" s="162">
        <f>H368</f>
        <v>1288.3</v>
      </c>
      <c r="I367" s="162">
        <f>I368</f>
        <v>2543.9</v>
      </c>
      <c r="J367" s="160">
        <f>J368</f>
        <v>3832.2</v>
      </c>
    </row>
    <row r="368" spans="2:10" s="11" customFormat="1" ht="15.75">
      <c r="B368" s="156" t="s">
        <v>155</v>
      </c>
      <c r="C368" s="157" t="s">
        <v>45</v>
      </c>
      <c r="D368" s="157" t="s">
        <v>21</v>
      </c>
      <c r="E368" s="157" t="s">
        <v>293</v>
      </c>
      <c r="F368" s="157" t="s">
        <v>42</v>
      </c>
      <c r="G368" s="157" t="s">
        <v>119</v>
      </c>
      <c r="H368" s="161">
        <v>1288.3</v>
      </c>
      <c r="I368" s="161">
        <v>2543.9</v>
      </c>
      <c r="J368" s="151">
        <f>H368+I368</f>
        <v>3832.2</v>
      </c>
    </row>
    <row r="369" spans="2:10" s="11" customFormat="1" ht="47.25">
      <c r="B369" s="156" t="s">
        <v>226</v>
      </c>
      <c r="C369" s="157" t="s">
        <v>45</v>
      </c>
      <c r="D369" s="157" t="s">
        <v>21</v>
      </c>
      <c r="E369" s="33" t="s">
        <v>215</v>
      </c>
      <c r="F369" s="157"/>
      <c r="G369" s="157"/>
      <c r="H369" s="161">
        <f>H370</f>
        <v>643</v>
      </c>
      <c r="I369" s="161">
        <f>I370</f>
        <v>148.2</v>
      </c>
      <c r="J369" s="151">
        <f t="shared" si="11"/>
        <v>791.2</v>
      </c>
    </row>
    <row r="370" spans="2:10" s="11" customFormat="1" ht="15.75">
      <c r="B370" s="176" t="s">
        <v>86</v>
      </c>
      <c r="C370" s="159" t="s">
        <v>45</v>
      </c>
      <c r="D370" s="159" t="s">
        <v>21</v>
      </c>
      <c r="E370" s="39" t="s">
        <v>215</v>
      </c>
      <c r="F370" s="159" t="s">
        <v>42</v>
      </c>
      <c r="G370" s="159"/>
      <c r="H370" s="162">
        <f>H371</f>
        <v>643</v>
      </c>
      <c r="I370" s="162">
        <f>I371</f>
        <v>148.2</v>
      </c>
      <c r="J370" s="160">
        <f t="shared" si="11"/>
        <v>791.2</v>
      </c>
    </row>
    <row r="371" spans="2:10" s="11" customFormat="1" ht="15.75">
      <c r="B371" s="156" t="s">
        <v>154</v>
      </c>
      <c r="C371" s="157" t="s">
        <v>45</v>
      </c>
      <c r="D371" s="157" t="s">
        <v>21</v>
      </c>
      <c r="E371" s="33" t="s">
        <v>215</v>
      </c>
      <c r="F371" s="157" t="s">
        <v>42</v>
      </c>
      <c r="G371" s="157" t="s">
        <v>118</v>
      </c>
      <c r="H371" s="161">
        <v>643</v>
      </c>
      <c r="I371" s="161">
        <v>148.2</v>
      </c>
      <c r="J371" s="151">
        <f t="shared" si="11"/>
        <v>791.2</v>
      </c>
    </row>
    <row r="372" spans="2:10" ht="15.75">
      <c r="B372" s="156" t="s">
        <v>170</v>
      </c>
      <c r="C372" s="157">
        <v>10</v>
      </c>
      <c r="D372" s="157" t="s">
        <v>23</v>
      </c>
      <c r="E372" s="157"/>
      <c r="F372" s="157"/>
      <c r="G372" s="157"/>
      <c r="H372" s="161">
        <f>H373+H382+H385+H394+H400+H388+H391+H397+H376</f>
        <v>16034.5</v>
      </c>
      <c r="I372" s="161">
        <f>I373+I382+I385+I394+I400+I388+I391+I397+I376+I379</f>
        <v>3804.7</v>
      </c>
      <c r="J372" s="151">
        <f t="shared" si="11"/>
        <v>19839.2</v>
      </c>
    </row>
    <row r="373" spans="2:10" ht="47.25">
      <c r="B373" s="156" t="s">
        <v>88</v>
      </c>
      <c r="C373" s="157">
        <v>10</v>
      </c>
      <c r="D373" s="157" t="s">
        <v>23</v>
      </c>
      <c r="E373" s="157" t="s">
        <v>87</v>
      </c>
      <c r="F373" s="159"/>
      <c r="G373" s="159"/>
      <c r="H373" s="161">
        <f>H374</f>
        <v>117.8</v>
      </c>
      <c r="I373" s="161">
        <f>I374</f>
        <v>242.6</v>
      </c>
      <c r="J373" s="151">
        <f t="shared" si="11"/>
        <v>360.4</v>
      </c>
    </row>
    <row r="374" spans="2:12" ht="15.75">
      <c r="B374" s="176" t="s">
        <v>86</v>
      </c>
      <c r="C374" s="159">
        <v>10</v>
      </c>
      <c r="D374" s="159" t="s">
        <v>23</v>
      </c>
      <c r="E374" s="159" t="s">
        <v>87</v>
      </c>
      <c r="F374" s="159" t="s">
        <v>42</v>
      </c>
      <c r="G374" s="159"/>
      <c r="H374" s="162">
        <f>H375</f>
        <v>117.8</v>
      </c>
      <c r="I374" s="162">
        <f>I375</f>
        <v>242.6</v>
      </c>
      <c r="J374" s="160">
        <f t="shared" si="11"/>
        <v>360.4</v>
      </c>
      <c r="K374" s="28"/>
      <c r="L374" s="28"/>
    </row>
    <row r="375" spans="2:12" ht="15.75">
      <c r="B375" s="156" t="s">
        <v>155</v>
      </c>
      <c r="C375" s="157">
        <v>10</v>
      </c>
      <c r="D375" s="157" t="s">
        <v>23</v>
      </c>
      <c r="E375" s="157" t="s">
        <v>87</v>
      </c>
      <c r="F375" s="157" t="s">
        <v>42</v>
      </c>
      <c r="G375" s="157" t="s">
        <v>119</v>
      </c>
      <c r="H375" s="161">
        <v>117.8</v>
      </c>
      <c r="I375" s="161">
        <v>242.6</v>
      </c>
      <c r="J375" s="151">
        <f t="shared" si="11"/>
        <v>360.4</v>
      </c>
      <c r="K375" s="28"/>
      <c r="L375" s="28"/>
    </row>
    <row r="376" spans="2:12" ht="78.75">
      <c r="B376" s="77" t="s">
        <v>266</v>
      </c>
      <c r="C376" s="157" t="s">
        <v>45</v>
      </c>
      <c r="D376" s="157" t="s">
        <v>23</v>
      </c>
      <c r="E376" s="157" t="s">
        <v>265</v>
      </c>
      <c r="F376" s="157"/>
      <c r="G376" s="157"/>
      <c r="H376" s="161">
        <f aca="true" t="shared" si="17" ref="H376:J377">H377</f>
        <v>4131.6</v>
      </c>
      <c r="I376" s="161">
        <f t="shared" si="17"/>
        <v>-267.8</v>
      </c>
      <c r="J376" s="151">
        <f t="shared" si="17"/>
        <v>3863.8</v>
      </c>
      <c r="K376" s="28"/>
      <c r="L376" s="28"/>
    </row>
    <row r="377" spans="2:12" ht="31.5">
      <c r="B377" s="158" t="s">
        <v>58</v>
      </c>
      <c r="C377" s="159" t="s">
        <v>45</v>
      </c>
      <c r="D377" s="159" t="s">
        <v>23</v>
      </c>
      <c r="E377" s="159" t="s">
        <v>265</v>
      </c>
      <c r="F377" s="159" t="s">
        <v>179</v>
      </c>
      <c r="G377" s="159"/>
      <c r="H377" s="162">
        <f t="shared" si="17"/>
        <v>4131.6</v>
      </c>
      <c r="I377" s="162">
        <f t="shared" si="17"/>
        <v>-267.8</v>
      </c>
      <c r="J377" s="160">
        <f t="shared" si="17"/>
        <v>3863.8</v>
      </c>
      <c r="K377" s="28"/>
      <c r="L377" s="28"/>
    </row>
    <row r="378" spans="2:12" ht="15.75">
      <c r="B378" s="156" t="s">
        <v>155</v>
      </c>
      <c r="C378" s="157" t="s">
        <v>45</v>
      </c>
      <c r="D378" s="157" t="s">
        <v>23</v>
      </c>
      <c r="E378" s="157" t="s">
        <v>265</v>
      </c>
      <c r="F378" s="157" t="s">
        <v>179</v>
      </c>
      <c r="G378" s="157" t="s">
        <v>119</v>
      </c>
      <c r="H378" s="161">
        <v>4131.6</v>
      </c>
      <c r="I378" s="161">
        <v>-267.8</v>
      </c>
      <c r="J378" s="151">
        <f>H378+I378</f>
        <v>3863.8</v>
      </c>
      <c r="K378" s="28"/>
      <c r="L378" s="28"/>
    </row>
    <row r="379" spans="2:12" ht="78.75">
      <c r="B379" s="156" t="s">
        <v>336</v>
      </c>
      <c r="C379" s="157" t="s">
        <v>45</v>
      </c>
      <c r="D379" s="157" t="s">
        <v>23</v>
      </c>
      <c r="E379" s="157" t="s">
        <v>335</v>
      </c>
      <c r="F379" s="157"/>
      <c r="G379" s="157"/>
      <c r="H379" s="161">
        <f>H380</f>
        <v>0</v>
      </c>
      <c r="I379" s="161">
        <f>I380</f>
        <v>1891</v>
      </c>
      <c r="J379" s="151">
        <f>H379+I379</f>
        <v>1891</v>
      </c>
      <c r="K379" s="28"/>
      <c r="L379" s="28"/>
    </row>
    <row r="380" spans="2:12" ht="31.5">
      <c r="B380" s="158" t="s">
        <v>58</v>
      </c>
      <c r="C380" s="159" t="s">
        <v>45</v>
      </c>
      <c r="D380" s="159" t="s">
        <v>23</v>
      </c>
      <c r="E380" s="159" t="s">
        <v>335</v>
      </c>
      <c r="F380" s="159" t="s">
        <v>179</v>
      </c>
      <c r="G380" s="159"/>
      <c r="H380" s="162">
        <f>H381</f>
        <v>0</v>
      </c>
      <c r="I380" s="162">
        <f>I381</f>
        <v>1891</v>
      </c>
      <c r="J380" s="160">
        <f>H380+I380</f>
        <v>1891</v>
      </c>
      <c r="K380" s="28"/>
      <c r="L380" s="28"/>
    </row>
    <row r="381" spans="2:12" ht="15.75">
      <c r="B381" s="156" t="s">
        <v>155</v>
      </c>
      <c r="C381" s="157" t="s">
        <v>45</v>
      </c>
      <c r="D381" s="157" t="s">
        <v>23</v>
      </c>
      <c r="E381" s="157" t="s">
        <v>335</v>
      </c>
      <c r="F381" s="157" t="s">
        <v>179</v>
      </c>
      <c r="G381" s="157" t="s">
        <v>119</v>
      </c>
      <c r="H381" s="161"/>
      <c r="I381" s="161">
        <v>1891</v>
      </c>
      <c r="J381" s="151">
        <f>H381+I381</f>
        <v>1891</v>
      </c>
      <c r="K381" s="28"/>
      <c r="L381" s="28"/>
    </row>
    <row r="382" spans="2:12" ht="78.75">
      <c r="B382" s="156" t="s">
        <v>204</v>
      </c>
      <c r="C382" s="157" t="s">
        <v>45</v>
      </c>
      <c r="D382" s="157" t="s">
        <v>23</v>
      </c>
      <c r="E382" s="157" t="s">
        <v>165</v>
      </c>
      <c r="F382" s="157"/>
      <c r="G382" s="157"/>
      <c r="H382" s="161">
        <f>H383</f>
        <v>60</v>
      </c>
      <c r="I382" s="161">
        <f>I383</f>
        <v>-49.5</v>
      </c>
      <c r="J382" s="151">
        <f t="shared" si="11"/>
        <v>10.5</v>
      </c>
      <c r="K382" s="28"/>
      <c r="L382" s="28"/>
    </row>
    <row r="383" spans="2:12" ht="15.75">
      <c r="B383" s="176" t="s">
        <v>86</v>
      </c>
      <c r="C383" s="159" t="s">
        <v>45</v>
      </c>
      <c r="D383" s="159" t="s">
        <v>23</v>
      </c>
      <c r="E383" s="159" t="s">
        <v>165</v>
      </c>
      <c r="F383" s="159" t="s">
        <v>42</v>
      </c>
      <c r="G383" s="159"/>
      <c r="H383" s="162">
        <f>H384</f>
        <v>60</v>
      </c>
      <c r="I383" s="162">
        <f>I384</f>
        <v>-49.5</v>
      </c>
      <c r="J383" s="160">
        <f t="shared" si="11"/>
        <v>10.5</v>
      </c>
      <c r="K383" s="28"/>
      <c r="L383" s="28"/>
    </row>
    <row r="384" spans="2:12" ht="15.75">
      <c r="B384" s="156" t="s">
        <v>154</v>
      </c>
      <c r="C384" s="157" t="s">
        <v>45</v>
      </c>
      <c r="D384" s="157" t="s">
        <v>23</v>
      </c>
      <c r="E384" s="157" t="s">
        <v>165</v>
      </c>
      <c r="F384" s="157" t="s">
        <v>42</v>
      </c>
      <c r="G384" s="157" t="s">
        <v>118</v>
      </c>
      <c r="H384" s="161">
        <v>60</v>
      </c>
      <c r="I384" s="161">
        <v>-49.5</v>
      </c>
      <c r="J384" s="151">
        <f t="shared" si="11"/>
        <v>10.5</v>
      </c>
      <c r="K384" s="28"/>
      <c r="L384" s="28"/>
    </row>
    <row r="385" spans="2:12" ht="94.5">
      <c r="B385" s="179" t="s">
        <v>90</v>
      </c>
      <c r="C385" s="157" t="s">
        <v>45</v>
      </c>
      <c r="D385" s="157" t="s">
        <v>23</v>
      </c>
      <c r="E385" s="157" t="s">
        <v>89</v>
      </c>
      <c r="F385" s="157"/>
      <c r="G385" s="157"/>
      <c r="H385" s="161">
        <f>H386</f>
        <v>4460.9</v>
      </c>
      <c r="I385" s="161">
        <f>I386</f>
        <v>0</v>
      </c>
      <c r="J385" s="151">
        <f t="shared" si="11"/>
        <v>4460.9</v>
      </c>
      <c r="K385" s="28"/>
      <c r="L385" s="24"/>
    </row>
    <row r="386" spans="2:10" ht="31.5">
      <c r="B386" s="180" t="s">
        <v>182</v>
      </c>
      <c r="C386" s="159" t="s">
        <v>45</v>
      </c>
      <c r="D386" s="159" t="s">
        <v>23</v>
      </c>
      <c r="E386" s="159" t="s">
        <v>89</v>
      </c>
      <c r="F386" s="159" t="s">
        <v>181</v>
      </c>
      <c r="G386" s="159"/>
      <c r="H386" s="162">
        <f>H387</f>
        <v>4460.9</v>
      </c>
      <c r="I386" s="162">
        <f>I387</f>
        <v>0</v>
      </c>
      <c r="J386" s="160">
        <f t="shared" si="11"/>
        <v>4460.9</v>
      </c>
    </row>
    <row r="387" spans="2:10" ht="15.75">
      <c r="B387" s="156" t="s">
        <v>155</v>
      </c>
      <c r="C387" s="157" t="s">
        <v>45</v>
      </c>
      <c r="D387" s="157" t="s">
        <v>23</v>
      </c>
      <c r="E387" s="157" t="s">
        <v>89</v>
      </c>
      <c r="F387" s="157" t="s">
        <v>181</v>
      </c>
      <c r="G387" s="157" t="s">
        <v>119</v>
      </c>
      <c r="H387" s="161">
        <v>4460.9</v>
      </c>
      <c r="I387" s="161">
        <v>0</v>
      </c>
      <c r="J387" s="151">
        <f t="shared" si="11"/>
        <v>4460.9</v>
      </c>
    </row>
    <row r="388" spans="2:10" ht="173.25">
      <c r="B388" s="184" t="s">
        <v>196</v>
      </c>
      <c r="C388" s="157" t="s">
        <v>45</v>
      </c>
      <c r="D388" s="157" t="s">
        <v>23</v>
      </c>
      <c r="E388" s="157" t="s">
        <v>188</v>
      </c>
      <c r="F388" s="157"/>
      <c r="G388" s="157"/>
      <c r="H388" s="161">
        <f>H389</f>
        <v>162.7</v>
      </c>
      <c r="I388" s="161">
        <f>I389</f>
        <v>-27.9</v>
      </c>
      <c r="J388" s="151">
        <f t="shared" si="11"/>
        <v>134.79999999999998</v>
      </c>
    </row>
    <row r="389" spans="2:10" ht="15.75">
      <c r="B389" s="176" t="s">
        <v>86</v>
      </c>
      <c r="C389" s="159" t="s">
        <v>45</v>
      </c>
      <c r="D389" s="159" t="s">
        <v>23</v>
      </c>
      <c r="E389" s="159" t="s">
        <v>188</v>
      </c>
      <c r="F389" s="159" t="s">
        <v>42</v>
      </c>
      <c r="G389" s="159"/>
      <c r="H389" s="162">
        <f>H390</f>
        <v>162.7</v>
      </c>
      <c r="I389" s="162">
        <f>I390</f>
        <v>-27.9</v>
      </c>
      <c r="J389" s="160">
        <f t="shared" si="11"/>
        <v>134.79999999999998</v>
      </c>
    </row>
    <row r="390" spans="2:10" ht="15.75">
      <c r="B390" s="156" t="s">
        <v>155</v>
      </c>
      <c r="C390" s="157" t="s">
        <v>45</v>
      </c>
      <c r="D390" s="157" t="s">
        <v>23</v>
      </c>
      <c r="E390" s="157" t="s">
        <v>188</v>
      </c>
      <c r="F390" s="157" t="s">
        <v>42</v>
      </c>
      <c r="G390" s="157" t="s">
        <v>119</v>
      </c>
      <c r="H390" s="161">
        <v>162.7</v>
      </c>
      <c r="I390" s="161">
        <v>-27.9</v>
      </c>
      <c r="J390" s="151">
        <f t="shared" si="11"/>
        <v>134.79999999999998</v>
      </c>
    </row>
    <row r="391" spans="2:10" ht="110.25">
      <c r="B391" s="156" t="s">
        <v>197</v>
      </c>
      <c r="C391" s="157" t="s">
        <v>45</v>
      </c>
      <c r="D391" s="157" t="s">
        <v>23</v>
      </c>
      <c r="E391" s="157" t="s">
        <v>187</v>
      </c>
      <c r="F391" s="157"/>
      <c r="G391" s="157"/>
      <c r="H391" s="161">
        <f>H392</f>
        <v>278.6</v>
      </c>
      <c r="I391" s="161">
        <f>I392</f>
        <v>-148.7</v>
      </c>
      <c r="J391" s="151">
        <f t="shared" si="11"/>
        <v>129.90000000000003</v>
      </c>
    </row>
    <row r="392" spans="2:10" ht="15.75">
      <c r="B392" s="176" t="s">
        <v>86</v>
      </c>
      <c r="C392" s="159" t="s">
        <v>45</v>
      </c>
      <c r="D392" s="159" t="s">
        <v>23</v>
      </c>
      <c r="E392" s="159" t="s">
        <v>187</v>
      </c>
      <c r="F392" s="159" t="s">
        <v>42</v>
      </c>
      <c r="G392" s="159"/>
      <c r="H392" s="162">
        <f>H393</f>
        <v>278.6</v>
      </c>
      <c r="I392" s="162">
        <f>I393</f>
        <v>-148.7</v>
      </c>
      <c r="J392" s="160">
        <f t="shared" si="11"/>
        <v>129.90000000000003</v>
      </c>
    </row>
    <row r="393" spans="2:10" ht="15.75">
      <c r="B393" s="156" t="s">
        <v>155</v>
      </c>
      <c r="C393" s="157" t="s">
        <v>45</v>
      </c>
      <c r="D393" s="157" t="s">
        <v>23</v>
      </c>
      <c r="E393" s="157" t="s">
        <v>187</v>
      </c>
      <c r="F393" s="157" t="s">
        <v>42</v>
      </c>
      <c r="G393" s="157" t="s">
        <v>119</v>
      </c>
      <c r="H393" s="161">
        <v>278.6</v>
      </c>
      <c r="I393" s="161">
        <v>-148.7</v>
      </c>
      <c r="J393" s="151">
        <f t="shared" si="11"/>
        <v>129.90000000000003</v>
      </c>
    </row>
    <row r="394" spans="2:10" ht="47.25">
      <c r="B394" s="156" t="s">
        <v>185</v>
      </c>
      <c r="C394" s="157" t="s">
        <v>45</v>
      </c>
      <c r="D394" s="157" t="s">
        <v>23</v>
      </c>
      <c r="E394" s="157" t="s">
        <v>186</v>
      </c>
      <c r="F394" s="157"/>
      <c r="G394" s="157"/>
      <c r="H394" s="161">
        <f>H395</f>
        <v>6622.9</v>
      </c>
      <c r="I394" s="161">
        <f>I395</f>
        <v>2215</v>
      </c>
      <c r="J394" s="151">
        <f t="shared" si="11"/>
        <v>8837.9</v>
      </c>
    </row>
    <row r="395" spans="2:10" s="11" customFormat="1" ht="15.75">
      <c r="B395" s="176" t="s">
        <v>86</v>
      </c>
      <c r="C395" s="159" t="s">
        <v>45</v>
      </c>
      <c r="D395" s="159" t="s">
        <v>23</v>
      </c>
      <c r="E395" s="159" t="s">
        <v>186</v>
      </c>
      <c r="F395" s="159" t="s">
        <v>42</v>
      </c>
      <c r="G395" s="159"/>
      <c r="H395" s="162">
        <f>H396</f>
        <v>6622.9</v>
      </c>
      <c r="I395" s="162">
        <f>I396</f>
        <v>2215</v>
      </c>
      <c r="J395" s="160">
        <f t="shared" si="11"/>
        <v>8837.9</v>
      </c>
    </row>
    <row r="396" spans="2:10" s="11" customFormat="1" ht="15.75">
      <c r="B396" s="156" t="s">
        <v>155</v>
      </c>
      <c r="C396" s="157" t="s">
        <v>45</v>
      </c>
      <c r="D396" s="157" t="s">
        <v>23</v>
      </c>
      <c r="E396" s="157" t="s">
        <v>186</v>
      </c>
      <c r="F396" s="157" t="s">
        <v>42</v>
      </c>
      <c r="G396" s="157" t="s">
        <v>119</v>
      </c>
      <c r="H396" s="161">
        <v>6622.9</v>
      </c>
      <c r="I396" s="161">
        <v>2215</v>
      </c>
      <c r="J396" s="151">
        <f t="shared" si="11"/>
        <v>8837.9</v>
      </c>
    </row>
    <row r="397" spans="2:10" s="11" customFormat="1" ht="78.75">
      <c r="B397" s="156" t="s">
        <v>198</v>
      </c>
      <c r="C397" s="157" t="s">
        <v>45</v>
      </c>
      <c r="D397" s="157" t="s">
        <v>23</v>
      </c>
      <c r="E397" s="157" t="s">
        <v>199</v>
      </c>
      <c r="F397" s="157"/>
      <c r="G397" s="157"/>
      <c r="H397" s="161">
        <f>H398</f>
        <v>50</v>
      </c>
      <c r="I397" s="161">
        <f>I398</f>
        <v>-50</v>
      </c>
      <c r="J397" s="151">
        <f t="shared" si="11"/>
        <v>0</v>
      </c>
    </row>
    <row r="398" spans="2:10" s="11" customFormat="1" ht="15.75">
      <c r="B398" s="158" t="s">
        <v>86</v>
      </c>
      <c r="C398" s="159" t="s">
        <v>45</v>
      </c>
      <c r="D398" s="159" t="s">
        <v>23</v>
      </c>
      <c r="E398" s="159" t="s">
        <v>199</v>
      </c>
      <c r="F398" s="159" t="s">
        <v>42</v>
      </c>
      <c r="G398" s="159"/>
      <c r="H398" s="162">
        <f>H399</f>
        <v>50</v>
      </c>
      <c r="I398" s="162">
        <f>I399</f>
        <v>-50</v>
      </c>
      <c r="J398" s="160">
        <f t="shared" si="11"/>
        <v>0</v>
      </c>
    </row>
    <row r="399" spans="2:10" s="11" customFormat="1" ht="15.75">
      <c r="B399" s="156" t="s">
        <v>155</v>
      </c>
      <c r="C399" s="157" t="s">
        <v>45</v>
      </c>
      <c r="D399" s="157" t="s">
        <v>23</v>
      </c>
      <c r="E399" s="157" t="s">
        <v>199</v>
      </c>
      <c r="F399" s="157" t="s">
        <v>42</v>
      </c>
      <c r="G399" s="157" t="s">
        <v>119</v>
      </c>
      <c r="H399" s="161">
        <v>50</v>
      </c>
      <c r="I399" s="161">
        <v>-50</v>
      </c>
      <c r="J399" s="151">
        <f t="shared" si="11"/>
        <v>0</v>
      </c>
    </row>
    <row r="400" spans="2:10" ht="94.5">
      <c r="B400" s="156" t="s">
        <v>224</v>
      </c>
      <c r="C400" s="157" t="s">
        <v>45</v>
      </c>
      <c r="D400" s="157" t="s">
        <v>23</v>
      </c>
      <c r="E400" s="157" t="s">
        <v>184</v>
      </c>
      <c r="F400" s="157"/>
      <c r="G400" s="157"/>
      <c r="H400" s="161">
        <f>H401</f>
        <v>150</v>
      </c>
      <c r="I400" s="161">
        <f>I401</f>
        <v>0</v>
      </c>
      <c r="J400" s="151">
        <f t="shared" si="11"/>
        <v>150</v>
      </c>
    </row>
    <row r="401" spans="2:10" s="11" customFormat="1" ht="15.75">
      <c r="B401" s="176" t="s">
        <v>86</v>
      </c>
      <c r="C401" s="159" t="s">
        <v>45</v>
      </c>
      <c r="D401" s="159" t="s">
        <v>23</v>
      </c>
      <c r="E401" s="159" t="s">
        <v>184</v>
      </c>
      <c r="F401" s="159" t="s">
        <v>42</v>
      </c>
      <c r="G401" s="159"/>
      <c r="H401" s="162">
        <f>H402</f>
        <v>150</v>
      </c>
      <c r="I401" s="162">
        <f>I402</f>
        <v>0</v>
      </c>
      <c r="J401" s="160">
        <f t="shared" si="11"/>
        <v>150</v>
      </c>
    </row>
    <row r="402" spans="2:10" ht="15.75">
      <c r="B402" s="156" t="s">
        <v>155</v>
      </c>
      <c r="C402" s="157" t="s">
        <v>45</v>
      </c>
      <c r="D402" s="157" t="s">
        <v>23</v>
      </c>
      <c r="E402" s="157" t="s">
        <v>184</v>
      </c>
      <c r="F402" s="157" t="s">
        <v>42</v>
      </c>
      <c r="G402" s="157" t="s">
        <v>119</v>
      </c>
      <c r="H402" s="161">
        <v>150</v>
      </c>
      <c r="I402" s="161"/>
      <c r="J402" s="151">
        <f t="shared" si="11"/>
        <v>150</v>
      </c>
    </row>
    <row r="403" spans="2:10" ht="31.5">
      <c r="B403" s="167" t="s">
        <v>18</v>
      </c>
      <c r="C403" s="157">
        <v>10</v>
      </c>
      <c r="D403" s="157" t="s">
        <v>28</v>
      </c>
      <c r="E403" s="157"/>
      <c r="F403" s="157"/>
      <c r="G403" s="157"/>
      <c r="H403" s="161">
        <f>H407+H404</f>
        <v>1179.5</v>
      </c>
      <c r="I403" s="161">
        <f>I407+I404</f>
        <v>0</v>
      </c>
      <c r="J403" s="151">
        <f t="shared" si="11"/>
        <v>1179.5</v>
      </c>
    </row>
    <row r="404" spans="2:10" ht="15.75">
      <c r="B404" s="167" t="s">
        <v>33</v>
      </c>
      <c r="C404" s="157" t="s">
        <v>45</v>
      </c>
      <c r="D404" s="157" t="s">
        <v>28</v>
      </c>
      <c r="E404" s="157" t="s">
        <v>60</v>
      </c>
      <c r="F404" s="157"/>
      <c r="G404" s="157"/>
      <c r="H404" s="161">
        <f>H405</f>
        <v>18</v>
      </c>
      <c r="I404" s="161">
        <f>I405</f>
        <v>0</v>
      </c>
      <c r="J404" s="151">
        <f>H404+I404</f>
        <v>18</v>
      </c>
    </row>
    <row r="405" spans="2:10" ht="31.5">
      <c r="B405" s="183" t="s">
        <v>58</v>
      </c>
      <c r="C405" s="159" t="s">
        <v>45</v>
      </c>
      <c r="D405" s="159" t="s">
        <v>28</v>
      </c>
      <c r="E405" s="159" t="s">
        <v>60</v>
      </c>
      <c r="F405" s="159" t="s">
        <v>179</v>
      </c>
      <c r="G405" s="159"/>
      <c r="H405" s="162">
        <f>H406</f>
        <v>18</v>
      </c>
      <c r="I405" s="162">
        <f>I406</f>
        <v>0</v>
      </c>
      <c r="J405" s="160">
        <f>J406</f>
        <v>18</v>
      </c>
    </row>
    <row r="406" spans="2:10" ht="15.75">
      <c r="B406" s="167" t="s">
        <v>154</v>
      </c>
      <c r="C406" s="157" t="s">
        <v>45</v>
      </c>
      <c r="D406" s="157" t="s">
        <v>28</v>
      </c>
      <c r="E406" s="157" t="s">
        <v>60</v>
      </c>
      <c r="F406" s="157" t="s">
        <v>179</v>
      </c>
      <c r="G406" s="157" t="s">
        <v>118</v>
      </c>
      <c r="H406" s="161">
        <v>18</v>
      </c>
      <c r="I406" s="161"/>
      <c r="J406" s="151">
        <f>H406+I406</f>
        <v>18</v>
      </c>
    </row>
    <row r="407" spans="2:10" ht="31.5">
      <c r="B407" s="156" t="s">
        <v>219</v>
      </c>
      <c r="C407" s="157">
        <v>10</v>
      </c>
      <c r="D407" s="157" t="s">
        <v>28</v>
      </c>
      <c r="E407" s="157" t="s">
        <v>143</v>
      </c>
      <c r="F407" s="157"/>
      <c r="G407" s="157"/>
      <c r="H407" s="161">
        <f>H408</f>
        <v>1161.5</v>
      </c>
      <c r="I407" s="161">
        <f>I408</f>
        <v>0</v>
      </c>
      <c r="J407" s="151">
        <f aca="true" t="shared" si="18" ref="J407:J433">H407+I407</f>
        <v>1161.5</v>
      </c>
    </row>
    <row r="408" spans="2:10" s="11" customFormat="1" ht="31.5">
      <c r="B408" s="158" t="s">
        <v>58</v>
      </c>
      <c r="C408" s="159">
        <v>10</v>
      </c>
      <c r="D408" s="159" t="s">
        <v>28</v>
      </c>
      <c r="E408" s="159" t="s">
        <v>143</v>
      </c>
      <c r="F408" s="159" t="s">
        <v>179</v>
      </c>
      <c r="G408" s="159"/>
      <c r="H408" s="162">
        <f>H409</f>
        <v>1161.5</v>
      </c>
      <c r="I408" s="162">
        <f>I409</f>
        <v>0</v>
      </c>
      <c r="J408" s="160">
        <f t="shared" si="18"/>
        <v>1161.5</v>
      </c>
    </row>
    <row r="409" spans="2:10" s="11" customFormat="1" ht="15.75">
      <c r="B409" s="156" t="s">
        <v>155</v>
      </c>
      <c r="C409" s="157">
        <v>10</v>
      </c>
      <c r="D409" s="157" t="s">
        <v>28</v>
      </c>
      <c r="E409" s="157" t="s">
        <v>143</v>
      </c>
      <c r="F409" s="157" t="s">
        <v>179</v>
      </c>
      <c r="G409" s="157" t="s">
        <v>119</v>
      </c>
      <c r="H409" s="161">
        <v>1161.5</v>
      </c>
      <c r="I409" s="161">
        <v>0</v>
      </c>
      <c r="J409" s="151">
        <f t="shared" si="18"/>
        <v>1161.5</v>
      </c>
    </row>
    <row r="410" spans="2:10" s="105" customFormat="1" ht="15.75">
      <c r="B410" s="177" t="s">
        <v>83</v>
      </c>
      <c r="C410" s="154" t="s">
        <v>54</v>
      </c>
      <c r="D410" s="154"/>
      <c r="E410" s="154"/>
      <c r="F410" s="154"/>
      <c r="G410" s="154"/>
      <c r="H410" s="164">
        <f>H411+H424</f>
        <v>9927.7</v>
      </c>
      <c r="I410" s="164">
        <f>I411+I424</f>
        <v>174.3</v>
      </c>
      <c r="J410" s="155">
        <f t="shared" si="18"/>
        <v>10102</v>
      </c>
    </row>
    <row r="411" spans="2:10" s="29" customFormat="1" ht="15.75">
      <c r="B411" s="167" t="s">
        <v>144</v>
      </c>
      <c r="C411" s="33" t="s">
        <v>54</v>
      </c>
      <c r="D411" s="33" t="s">
        <v>26</v>
      </c>
      <c r="E411" s="33"/>
      <c r="F411" s="33"/>
      <c r="G411" s="33"/>
      <c r="H411" s="168">
        <f>H415+H418+H421+H412</f>
        <v>8120.2</v>
      </c>
      <c r="I411" s="168">
        <f>I415+I418+I421+I412</f>
        <v>17.5</v>
      </c>
      <c r="J411" s="151">
        <f t="shared" si="18"/>
        <v>8137.7</v>
      </c>
    </row>
    <row r="412" spans="2:10" s="29" customFormat="1" ht="47.25">
      <c r="B412" s="167" t="s">
        <v>346</v>
      </c>
      <c r="C412" s="33" t="s">
        <v>54</v>
      </c>
      <c r="D412" s="33" t="s">
        <v>26</v>
      </c>
      <c r="E412" s="33" t="s">
        <v>157</v>
      </c>
      <c r="F412" s="33"/>
      <c r="G412" s="33"/>
      <c r="H412" s="168">
        <f>H413</f>
        <v>30</v>
      </c>
      <c r="I412" s="168">
        <f>I413</f>
        <v>0</v>
      </c>
      <c r="J412" s="151">
        <f>H412+I412</f>
        <v>30</v>
      </c>
    </row>
    <row r="413" spans="2:10" s="29" customFormat="1" ht="15.75">
      <c r="B413" s="183" t="s">
        <v>63</v>
      </c>
      <c r="C413" s="39" t="s">
        <v>54</v>
      </c>
      <c r="D413" s="39" t="s">
        <v>26</v>
      </c>
      <c r="E413" s="39" t="s">
        <v>157</v>
      </c>
      <c r="F413" s="39" t="s">
        <v>61</v>
      </c>
      <c r="G413" s="39"/>
      <c r="H413" s="182">
        <f>H414</f>
        <v>30</v>
      </c>
      <c r="I413" s="182">
        <f>I414</f>
        <v>0</v>
      </c>
      <c r="J413" s="160">
        <f>J414</f>
        <v>30</v>
      </c>
    </row>
    <row r="414" spans="2:10" s="29" customFormat="1" ht="15.75">
      <c r="B414" s="167" t="s">
        <v>154</v>
      </c>
      <c r="C414" s="33" t="s">
        <v>54</v>
      </c>
      <c r="D414" s="33" t="s">
        <v>26</v>
      </c>
      <c r="E414" s="33" t="s">
        <v>157</v>
      </c>
      <c r="F414" s="33" t="s">
        <v>61</v>
      </c>
      <c r="G414" s="33" t="s">
        <v>118</v>
      </c>
      <c r="H414" s="168">
        <v>30</v>
      </c>
      <c r="I414" s="168"/>
      <c r="J414" s="151">
        <f>H414+I414</f>
        <v>30</v>
      </c>
    </row>
    <row r="415" spans="2:10" ht="15.75">
      <c r="B415" s="156" t="s">
        <v>40</v>
      </c>
      <c r="C415" s="157" t="s">
        <v>54</v>
      </c>
      <c r="D415" s="157" t="s">
        <v>26</v>
      </c>
      <c r="E415" s="33" t="s">
        <v>84</v>
      </c>
      <c r="F415" s="157"/>
      <c r="G415" s="157"/>
      <c r="H415" s="161">
        <f>H416</f>
        <v>6530</v>
      </c>
      <c r="I415" s="161">
        <f>I416</f>
        <v>0</v>
      </c>
      <c r="J415" s="151">
        <f t="shared" si="18"/>
        <v>6530</v>
      </c>
    </row>
    <row r="416" spans="2:10" s="11" customFormat="1" ht="63">
      <c r="B416" s="180" t="s">
        <v>176</v>
      </c>
      <c r="C416" s="159" t="s">
        <v>54</v>
      </c>
      <c r="D416" s="159" t="s">
        <v>26</v>
      </c>
      <c r="E416" s="39" t="s">
        <v>84</v>
      </c>
      <c r="F416" s="159" t="s">
        <v>183</v>
      </c>
      <c r="G416" s="159"/>
      <c r="H416" s="162">
        <f>H417</f>
        <v>6530</v>
      </c>
      <c r="I416" s="162">
        <f>I417</f>
        <v>0</v>
      </c>
      <c r="J416" s="160">
        <f t="shared" si="18"/>
        <v>6530</v>
      </c>
    </row>
    <row r="417" spans="2:10" ht="15.75">
      <c r="B417" s="156" t="s">
        <v>154</v>
      </c>
      <c r="C417" s="157" t="s">
        <v>54</v>
      </c>
      <c r="D417" s="157" t="s">
        <v>26</v>
      </c>
      <c r="E417" s="33" t="s">
        <v>84</v>
      </c>
      <c r="F417" s="157" t="s">
        <v>183</v>
      </c>
      <c r="G417" s="157" t="s">
        <v>118</v>
      </c>
      <c r="H417" s="161">
        <v>6530</v>
      </c>
      <c r="I417" s="161"/>
      <c r="J417" s="151">
        <f t="shared" si="18"/>
        <v>6530</v>
      </c>
    </row>
    <row r="418" spans="2:10" s="11" customFormat="1" ht="63">
      <c r="B418" s="156" t="s">
        <v>235</v>
      </c>
      <c r="C418" s="157" t="s">
        <v>54</v>
      </c>
      <c r="D418" s="157" t="s">
        <v>26</v>
      </c>
      <c r="E418" s="157" t="s">
        <v>208</v>
      </c>
      <c r="F418" s="157"/>
      <c r="G418" s="157"/>
      <c r="H418" s="161">
        <f>H419</f>
        <v>1410.2</v>
      </c>
      <c r="I418" s="161">
        <f>I419</f>
        <v>17.5</v>
      </c>
      <c r="J418" s="151">
        <f t="shared" si="18"/>
        <v>1427.7</v>
      </c>
    </row>
    <row r="419" spans="2:10" s="11" customFormat="1" ht="15.75">
      <c r="B419" s="180" t="s">
        <v>63</v>
      </c>
      <c r="C419" s="159" t="s">
        <v>54</v>
      </c>
      <c r="D419" s="159" t="s">
        <v>26</v>
      </c>
      <c r="E419" s="159" t="s">
        <v>208</v>
      </c>
      <c r="F419" s="159" t="s">
        <v>61</v>
      </c>
      <c r="G419" s="159"/>
      <c r="H419" s="162">
        <f>H420</f>
        <v>1410.2</v>
      </c>
      <c r="I419" s="162">
        <f>I420</f>
        <v>17.5</v>
      </c>
      <c r="J419" s="160">
        <f t="shared" si="18"/>
        <v>1427.7</v>
      </c>
    </row>
    <row r="420" spans="2:10" ht="15.75">
      <c r="B420" s="156" t="s">
        <v>154</v>
      </c>
      <c r="C420" s="157" t="s">
        <v>54</v>
      </c>
      <c r="D420" s="157" t="s">
        <v>26</v>
      </c>
      <c r="E420" s="157" t="s">
        <v>208</v>
      </c>
      <c r="F420" s="157" t="s">
        <v>61</v>
      </c>
      <c r="G420" s="157" t="s">
        <v>118</v>
      </c>
      <c r="H420" s="161">
        <v>1410.2</v>
      </c>
      <c r="I420" s="161">
        <v>17.5</v>
      </c>
      <c r="J420" s="151">
        <f t="shared" si="18"/>
        <v>1427.7</v>
      </c>
    </row>
    <row r="421" spans="2:10" ht="63">
      <c r="B421" s="167" t="s">
        <v>283</v>
      </c>
      <c r="C421" s="157" t="s">
        <v>54</v>
      </c>
      <c r="D421" s="157" t="s">
        <v>26</v>
      </c>
      <c r="E421" s="157" t="s">
        <v>282</v>
      </c>
      <c r="F421" s="157"/>
      <c r="G421" s="157"/>
      <c r="H421" s="161">
        <f>H422</f>
        <v>150</v>
      </c>
      <c r="I421" s="161">
        <f>I422</f>
        <v>0</v>
      </c>
      <c r="J421" s="151">
        <f>H421+I421</f>
        <v>150</v>
      </c>
    </row>
    <row r="422" spans="2:10" ht="15.75">
      <c r="B422" s="158" t="s">
        <v>63</v>
      </c>
      <c r="C422" s="159" t="s">
        <v>54</v>
      </c>
      <c r="D422" s="159" t="s">
        <v>26</v>
      </c>
      <c r="E422" s="159" t="s">
        <v>282</v>
      </c>
      <c r="F422" s="159" t="s">
        <v>61</v>
      </c>
      <c r="G422" s="159"/>
      <c r="H422" s="162">
        <f>H423</f>
        <v>150</v>
      </c>
      <c r="I422" s="162">
        <f>I423</f>
        <v>0</v>
      </c>
      <c r="J422" s="160">
        <f>J423</f>
        <v>150</v>
      </c>
    </row>
    <row r="423" spans="2:10" ht="15.75">
      <c r="B423" s="156" t="s">
        <v>155</v>
      </c>
      <c r="C423" s="157" t="s">
        <v>54</v>
      </c>
      <c r="D423" s="157" t="s">
        <v>26</v>
      </c>
      <c r="E423" s="157" t="s">
        <v>282</v>
      </c>
      <c r="F423" s="157" t="s">
        <v>61</v>
      </c>
      <c r="G423" s="157" t="s">
        <v>119</v>
      </c>
      <c r="H423" s="161">
        <v>150</v>
      </c>
      <c r="I423" s="161">
        <v>0</v>
      </c>
      <c r="J423" s="151">
        <f>H423+I423</f>
        <v>150</v>
      </c>
    </row>
    <row r="424" spans="2:10" ht="31.5">
      <c r="B424" s="156" t="s">
        <v>216</v>
      </c>
      <c r="C424" s="157" t="s">
        <v>54</v>
      </c>
      <c r="D424" s="157" t="s">
        <v>25</v>
      </c>
      <c r="E424" s="159"/>
      <c r="F424" s="159"/>
      <c r="G424" s="159"/>
      <c r="H424" s="161">
        <f aca="true" t="shared" si="19" ref="H424:I426">H425</f>
        <v>1807.5</v>
      </c>
      <c r="I424" s="161">
        <f t="shared" si="19"/>
        <v>156.8</v>
      </c>
      <c r="J424" s="151">
        <f t="shared" si="18"/>
        <v>1964.3</v>
      </c>
    </row>
    <row r="425" spans="2:10" ht="15.75">
      <c r="B425" s="156" t="s">
        <v>33</v>
      </c>
      <c r="C425" s="157" t="s">
        <v>54</v>
      </c>
      <c r="D425" s="157" t="s">
        <v>25</v>
      </c>
      <c r="E425" s="157" t="s">
        <v>60</v>
      </c>
      <c r="F425" s="157"/>
      <c r="G425" s="157"/>
      <c r="H425" s="161">
        <f t="shared" si="19"/>
        <v>1807.5</v>
      </c>
      <c r="I425" s="161">
        <f t="shared" si="19"/>
        <v>156.8</v>
      </c>
      <c r="J425" s="151">
        <f t="shared" si="18"/>
        <v>1964.3</v>
      </c>
    </row>
    <row r="426" spans="2:10" s="11" customFormat="1" ht="31.5">
      <c r="B426" s="158" t="s">
        <v>58</v>
      </c>
      <c r="C426" s="159" t="s">
        <v>54</v>
      </c>
      <c r="D426" s="159" t="s">
        <v>25</v>
      </c>
      <c r="E426" s="159" t="s">
        <v>60</v>
      </c>
      <c r="F426" s="159" t="s">
        <v>179</v>
      </c>
      <c r="G426" s="159"/>
      <c r="H426" s="162">
        <f t="shared" si="19"/>
        <v>1807.5</v>
      </c>
      <c r="I426" s="185">
        <f t="shared" si="19"/>
        <v>156.8</v>
      </c>
      <c r="J426" s="160">
        <f t="shared" si="18"/>
        <v>1964.3</v>
      </c>
    </row>
    <row r="427" spans="2:10" s="11" customFormat="1" ht="15.75">
      <c r="B427" s="156" t="s">
        <v>154</v>
      </c>
      <c r="C427" s="157" t="s">
        <v>54</v>
      </c>
      <c r="D427" s="157" t="s">
        <v>25</v>
      </c>
      <c r="E427" s="157" t="s">
        <v>60</v>
      </c>
      <c r="F427" s="157" t="s">
        <v>179</v>
      </c>
      <c r="G427" s="157" t="s">
        <v>118</v>
      </c>
      <c r="H427" s="161">
        <v>1807.5</v>
      </c>
      <c r="I427" s="161">
        <v>156.8</v>
      </c>
      <c r="J427" s="151">
        <f t="shared" si="18"/>
        <v>1964.3</v>
      </c>
    </row>
    <row r="428" spans="2:10" s="11" customFormat="1" ht="15.75">
      <c r="B428" s="153" t="s">
        <v>302</v>
      </c>
      <c r="C428" s="154" t="s">
        <v>46</v>
      </c>
      <c r="D428" s="154"/>
      <c r="E428" s="154"/>
      <c r="F428" s="154"/>
      <c r="G428" s="154"/>
      <c r="H428" s="164">
        <f aca="true" t="shared" si="20" ref="H428:I431">H429</f>
        <v>1250</v>
      </c>
      <c r="I428" s="164">
        <f t="shared" si="20"/>
        <v>0</v>
      </c>
      <c r="J428" s="155">
        <f>H428+I428</f>
        <v>1250</v>
      </c>
    </row>
    <row r="429" spans="2:10" s="11" customFormat="1" ht="15.75">
      <c r="B429" s="156" t="s">
        <v>303</v>
      </c>
      <c r="C429" s="157" t="s">
        <v>46</v>
      </c>
      <c r="D429" s="157" t="s">
        <v>20</v>
      </c>
      <c r="E429" s="157"/>
      <c r="F429" s="157"/>
      <c r="G429" s="157"/>
      <c r="H429" s="161">
        <f t="shared" si="20"/>
        <v>1250</v>
      </c>
      <c r="I429" s="161">
        <f t="shared" si="20"/>
        <v>0</v>
      </c>
      <c r="J429" s="151">
        <f>H429+I429</f>
        <v>1250</v>
      </c>
    </row>
    <row r="430" spans="2:10" s="11" customFormat="1" ht="31.5">
      <c r="B430" s="156" t="s">
        <v>305</v>
      </c>
      <c r="C430" s="157" t="s">
        <v>46</v>
      </c>
      <c r="D430" s="157" t="s">
        <v>20</v>
      </c>
      <c r="E430" s="157" t="s">
        <v>304</v>
      </c>
      <c r="F430" s="157"/>
      <c r="G430" s="157"/>
      <c r="H430" s="161">
        <f t="shared" si="20"/>
        <v>1250</v>
      </c>
      <c r="I430" s="161">
        <f t="shared" si="20"/>
        <v>0</v>
      </c>
      <c r="J430" s="151">
        <f>H430+I430</f>
        <v>1250</v>
      </c>
    </row>
    <row r="431" spans="2:10" s="11" customFormat="1" ht="15.75">
      <c r="B431" s="158" t="s">
        <v>66</v>
      </c>
      <c r="C431" s="159" t="s">
        <v>46</v>
      </c>
      <c r="D431" s="159" t="s">
        <v>20</v>
      </c>
      <c r="E431" s="159" t="s">
        <v>304</v>
      </c>
      <c r="F431" s="159" t="s">
        <v>65</v>
      </c>
      <c r="G431" s="159"/>
      <c r="H431" s="162">
        <f t="shared" si="20"/>
        <v>1250</v>
      </c>
      <c r="I431" s="162">
        <f t="shared" si="20"/>
        <v>0</v>
      </c>
      <c r="J431" s="160">
        <f>J432</f>
        <v>1250</v>
      </c>
    </row>
    <row r="432" spans="2:10" s="11" customFormat="1" ht="15.75">
      <c r="B432" s="156" t="s">
        <v>154</v>
      </c>
      <c r="C432" s="157" t="s">
        <v>46</v>
      </c>
      <c r="D432" s="157" t="s">
        <v>20</v>
      </c>
      <c r="E432" s="157" t="s">
        <v>304</v>
      </c>
      <c r="F432" s="157" t="s">
        <v>65</v>
      </c>
      <c r="G432" s="157" t="s">
        <v>118</v>
      </c>
      <c r="H432" s="161">
        <v>1250</v>
      </c>
      <c r="I432" s="161">
        <v>0</v>
      </c>
      <c r="J432" s="151">
        <f>H432+I432</f>
        <v>1250</v>
      </c>
    </row>
    <row r="433" spans="2:10" ht="15.75">
      <c r="B433" s="177" t="s">
        <v>142</v>
      </c>
      <c r="C433" s="163"/>
      <c r="D433" s="163"/>
      <c r="E433" s="163"/>
      <c r="F433" s="163"/>
      <c r="G433" s="163"/>
      <c r="H433" s="164">
        <f>H410+H344+H288+H168+H106+H68+H6+H428</f>
        <v>785720.0999999999</v>
      </c>
      <c r="I433" s="164">
        <f>I410+I344+I288+I168+I106+I68+I6+I428</f>
        <v>115358.40000000001</v>
      </c>
      <c r="J433" s="155">
        <f t="shared" si="18"/>
        <v>901078.4999999999</v>
      </c>
    </row>
    <row r="434" spans="2:10" ht="15.75">
      <c r="B434" s="4"/>
      <c r="C434" s="186"/>
      <c r="D434" s="186"/>
      <c r="E434" s="186"/>
      <c r="F434" s="186"/>
      <c r="G434" s="186"/>
      <c r="H434" s="187"/>
      <c r="I434" s="152"/>
      <c r="J434" s="7"/>
    </row>
    <row r="435" spans="2:10" ht="24.75" customHeight="1">
      <c r="B435" s="243"/>
      <c r="C435" s="243"/>
      <c r="D435" s="243"/>
      <c r="E435" s="243"/>
      <c r="F435" s="243"/>
      <c r="G435" s="243"/>
      <c r="H435" s="243"/>
      <c r="I435" s="243"/>
      <c r="J435" s="243"/>
    </row>
    <row r="436" spans="3:9" ht="12.75">
      <c r="C436" s="26"/>
      <c r="D436" s="26"/>
      <c r="E436" s="26"/>
      <c r="F436" s="26"/>
      <c r="G436" s="26"/>
      <c r="H436" s="25"/>
      <c r="I436" s="138"/>
    </row>
    <row r="437" spans="3:9" ht="12.75">
      <c r="C437" s="26"/>
      <c r="D437" s="26"/>
      <c r="E437" s="26"/>
      <c r="F437" s="26"/>
      <c r="G437" s="26"/>
      <c r="H437" s="25"/>
      <c r="I437" s="135"/>
    </row>
    <row r="438" spans="3:9" ht="12.75">
      <c r="C438" s="26"/>
      <c r="D438" s="26"/>
      <c r="E438" s="26"/>
      <c r="F438" s="26"/>
      <c r="G438" s="26"/>
      <c r="H438" s="25"/>
      <c r="I438" s="135"/>
    </row>
    <row r="439" spans="3:9" ht="12.75">
      <c r="C439" s="26"/>
      <c r="D439" s="26"/>
      <c r="E439" s="26"/>
      <c r="F439" s="26"/>
      <c r="G439" s="26"/>
      <c r="H439" s="25"/>
      <c r="I439" s="136"/>
    </row>
    <row r="440" spans="3:9" ht="12.75">
      <c r="C440" s="26"/>
      <c r="D440" s="26"/>
      <c r="E440" s="26"/>
      <c r="F440" s="26"/>
      <c r="G440" s="26"/>
      <c r="H440" s="25"/>
      <c r="I440" s="135"/>
    </row>
    <row r="441" spans="3:9" ht="12.75">
      <c r="C441" s="26"/>
      <c r="D441" s="26"/>
      <c r="E441" s="26"/>
      <c r="F441" s="26"/>
      <c r="G441" s="26"/>
      <c r="H441" s="25"/>
      <c r="I441" s="136"/>
    </row>
    <row r="442" spans="3:9" ht="12.75">
      <c r="C442" s="26"/>
      <c r="D442" s="26"/>
      <c r="E442" s="26"/>
      <c r="F442" s="26"/>
      <c r="G442" s="26"/>
      <c r="H442" s="25"/>
      <c r="I442" s="136"/>
    </row>
    <row r="443" spans="3:9" ht="12.75">
      <c r="C443" s="26"/>
      <c r="D443" s="26"/>
      <c r="E443" s="26"/>
      <c r="F443" s="26"/>
      <c r="G443" s="26"/>
      <c r="H443" s="25"/>
      <c r="I443" s="135"/>
    </row>
    <row r="444" spans="3:9" ht="12.75">
      <c r="C444" s="26"/>
      <c r="D444" s="26"/>
      <c r="E444" s="26"/>
      <c r="F444" s="26"/>
      <c r="G444" s="26"/>
      <c r="H444" s="25"/>
      <c r="I444" s="135"/>
    </row>
    <row r="445" spans="3:9" ht="12.75">
      <c r="C445" s="26"/>
      <c r="D445" s="26"/>
      <c r="E445" s="26"/>
      <c r="F445" s="26"/>
      <c r="G445" s="26"/>
      <c r="H445" s="25"/>
      <c r="I445" s="135"/>
    </row>
    <row r="446" spans="3:9" ht="12.75">
      <c r="C446" s="26"/>
      <c r="D446" s="26"/>
      <c r="E446" s="26"/>
      <c r="F446" s="26"/>
      <c r="G446" s="26"/>
      <c r="H446" s="25"/>
      <c r="I446" s="136"/>
    </row>
    <row r="447" spans="3:9" ht="12.75">
      <c r="C447" s="26"/>
      <c r="D447" s="26"/>
      <c r="E447" s="26"/>
      <c r="F447" s="26"/>
      <c r="G447" s="26"/>
      <c r="H447" s="25"/>
      <c r="I447" s="135"/>
    </row>
    <row r="448" spans="3:9" ht="12.75">
      <c r="C448" s="26"/>
      <c r="D448" s="26"/>
      <c r="E448" s="26"/>
      <c r="F448" s="26"/>
      <c r="G448" s="26"/>
      <c r="H448" s="25"/>
      <c r="I448" s="135"/>
    </row>
    <row r="449" spans="3:9" ht="12.75">
      <c r="C449" s="26"/>
      <c r="D449" s="26"/>
      <c r="E449" s="26"/>
      <c r="F449" s="26"/>
      <c r="G449" s="26"/>
      <c r="H449" s="25"/>
      <c r="I449" s="135"/>
    </row>
    <row r="450" spans="3:9" ht="12.75">
      <c r="C450" s="26"/>
      <c r="D450" s="26"/>
      <c r="E450" s="26"/>
      <c r="F450" s="26"/>
      <c r="G450" s="26"/>
      <c r="H450" s="25"/>
      <c r="I450" s="136"/>
    </row>
    <row r="451" spans="3:9" ht="12.75">
      <c r="C451" s="26"/>
      <c r="D451" s="26"/>
      <c r="E451" s="26"/>
      <c r="F451" s="26"/>
      <c r="G451" s="26"/>
      <c r="H451" s="25"/>
      <c r="I451" s="135"/>
    </row>
    <row r="452" spans="3:9" ht="12.75">
      <c r="C452" s="26"/>
      <c r="D452" s="26"/>
      <c r="E452" s="26"/>
      <c r="F452" s="26"/>
      <c r="G452" s="26"/>
      <c r="H452" s="25"/>
      <c r="I452" s="135"/>
    </row>
    <row r="453" spans="3:9" ht="12.75">
      <c r="C453" s="26"/>
      <c r="D453" s="26"/>
      <c r="E453" s="26"/>
      <c r="F453" s="26"/>
      <c r="G453" s="26"/>
      <c r="H453" s="25"/>
      <c r="I453" s="135"/>
    </row>
    <row r="454" spans="3:9" ht="12.75">
      <c r="C454" s="26"/>
      <c r="D454" s="26"/>
      <c r="E454" s="26"/>
      <c r="F454" s="26"/>
      <c r="G454" s="26"/>
      <c r="H454" s="25"/>
      <c r="I454" s="136"/>
    </row>
    <row r="455" spans="3:9" ht="12.75">
      <c r="C455" s="26"/>
      <c r="D455" s="26"/>
      <c r="E455" s="26"/>
      <c r="F455" s="26"/>
      <c r="G455" s="26"/>
      <c r="H455" s="25"/>
      <c r="I455" s="135"/>
    </row>
    <row r="456" spans="3:9" ht="12.75">
      <c r="C456" s="26"/>
      <c r="D456" s="26"/>
      <c r="E456" s="26"/>
      <c r="F456" s="26"/>
      <c r="G456" s="26"/>
      <c r="H456" s="25"/>
      <c r="I456" s="24"/>
    </row>
    <row r="457" spans="3:9" ht="12.75">
      <c r="C457" s="26"/>
      <c r="D457" s="26"/>
      <c r="E457" s="26"/>
      <c r="F457" s="26"/>
      <c r="G457" s="26"/>
      <c r="H457" s="25"/>
      <c r="I457" s="24"/>
    </row>
    <row r="458" spans="3:9" ht="12.75">
      <c r="C458" s="26"/>
      <c r="D458" s="26"/>
      <c r="E458" s="26"/>
      <c r="F458" s="26"/>
      <c r="G458" s="26"/>
      <c r="H458" s="25"/>
      <c r="I458" s="115"/>
    </row>
    <row r="459" spans="3:9" ht="12.75">
      <c r="C459" s="26"/>
      <c r="D459" s="26"/>
      <c r="E459" s="26"/>
      <c r="F459" s="26"/>
      <c r="G459" s="26"/>
      <c r="H459" s="25"/>
      <c r="I459" s="24"/>
    </row>
    <row r="460" spans="3:9" ht="12.75">
      <c r="C460" s="26"/>
      <c r="D460" s="26"/>
      <c r="E460" s="26"/>
      <c r="F460" s="26"/>
      <c r="G460" s="26"/>
      <c r="H460" s="25"/>
      <c r="I460" s="24"/>
    </row>
    <row r="461" spans="3:9" ht="12.75">
      <c r="C461" s="26"/>
      <c r="D461" s="26"/>
      <c r="E461" s="26"/>
      <c r="F461" s="26"/>
      <c r="G461" s="26"/>
      <c r="H461" s="25"/>
      <c r="I461" s="24"/>
    </row>
    <row r="462" spans="3:9" ht="12.75">
      <c r="C462" s="26"/>
      <c r="D462" s="26"/>
      <c r="E462" s="26"/>
      <c r="F462" s="26"/>
      <c r="G462" s="26"/>
      <c r="H462" s="25"/>
      <c r="I462" s="24"/>
    </row>
    <row r="463" spans="3:9" ht="12.75">
      <c r="C463" s="26"/>
      <c r="D463" s="26"/>
      <c r="E463" s="26"/>
      <c r="F463" s="26"/>
      <c r="G463" s="26"/>
      <c r="H463" s="25"/>
      <c r="I463" s="24"/>
    </row>
    <row r="464" spans="3:9" ht="12.75">
      <c r="C464" s="26"/>
      <c r="D464" s="26"/>
      <c r="E464" s="26"/>
      <c r="F464" s="26"/>
      <c r="G464" s="26"/>
      <c r="H464" s="25"/>
      <c r="I464" s="24"/>
    </row>
    <row r="465" spans="3:9" ht="12.75">
      <c r="C465" s="26"/>
      <c r="D465" s="26"/>
      <c r="E465" s="26"/>
      <c r="F465" s="26"/>
      <c r="G465" s="26"/>
      <c r="H465" s="25"/>
      <c r="I465" s="24"/>
    </row>
    <row r="466" spans="3:9" ht="12.75">
      <c r="C466" s="26"/>
      <c r="D466" s="26"/>
      <c r="E466" s="26"/>
      <c r="F466" s="26"/>
      <c r="G466" s="26"/>
      <c r="H466" s="25"/>
      <c r="I466" s="24"/>
    </row>
    <row r="467" spans="3:9" ht="12.75">
      <c r="C467" s="26"/>
      <c r="D467" s="26"/>
      <c r="E467" s="26"/>
      <c r="F467" s="26"/>
      <c r="G467" s="26"/>
      <c r="H467" s="25"/>
      <c r="I467" s="24"/>
    </row>
    <row r="468" spans="3:9" ht="12.75">
      <c r="C468" s="26"/>
      <c r="D468" s="26"/>
      <c r="E468" s="26"/>
      <c r="F468" s="26"/>
      <c r="G468" s="26"/>
      <c r="H468" s="25"/>
      <c r="I468" s="24"/>
    </row>
    <row r="469" spans="3:9" ht="12.75">
      <c r="C469" s="26"/>
      <c r="D469" s="26"/>
      <c r="E469" s="26"/>
      <c r="F469" s="26"/>
      <c r="G469" s="26"/>
      <c r="H469" s="25"/>
      <c r="I469" s="24"/>
    </row>
    <row r="470" spans="3:9" ht="12.75">
      <c r="C470" s="26"/>
      <c r="D470" s="26"/>
      <c r="E470" s="26"/>
      <c r="F470" s="26"/>
      <c r="G470" s="26"/>
      <c r="H470" s="25"/>
      <c r="I470" s="24"/>
    </row>
    <row r="471" spans="3:9" ht="12.75">
      <c r="C471" s="26"/>
      <c r="D471" s="26"/>
      <c r="E471" s="26"/>
      <c r="F471" s="26"/>
      <c r="G471" s="26"/>
      <c r="H471" s="25"/>
      <c r="I471" s="24"/>
    </row>
    <row r="472" spans="3:9" ht="12.75">
      <c r="C472" s="26"/>
      <c r="D472" s="26"/>
      <c r="E472" s="26"/>
      <c r="F472" s="26"/>
      <c r="G472" s="26"/>
      <c r="H472" s="25"/>
      <c r="I472" s="24"/>
    </row>
    <row r="473" spans="3:9" ht="12.75">
      <c r="C473" s="26"/>
      <c r="D473" s="26"/>
      <c r="E473" s="26"/>
      <c r="F473" s="26"/>
      <c r="G473" s="26"/>
      <c r="H473" s="25"/>
      <c r="I473" s="24"/>
    </row>
    <row r="474" spans="3:9" ht="12.75">
      <c r="C474" s="26"/>
      <c r="D474" s="26"/>
      <c r="E474" s="26"/>
      <c r="F474" s="26"/>
      <c r="G474" s="26"/>
      <c r="H474" s="25"/>
      <c r="I474" s="24"/>
    </row>
    <row r="475" spans="3:9" ht="12.75">
      <c r="C475" s="26"/>
      <c r="D475" s="26"/>
      <c r="E475" s="26"/>
      <c r="F475" s="26"/>
      <c r="G475" s="26"/>
      <c r="H475" s="25"/>
      <c r="I475" s="24"/>
    </row>
    <row r="476" spans="3:9" ht="12.75">
      <c r="C476" s="26"/>
      <c r="D476" s="26"/>
      <c r="E476" s="26"/>
      <c r="F476" s="26"/>
      <c r="G476" s="26"/>
      <c r="H476" s="24"/>
      <c r="I476" s="24"/>
    </row>
    <row r="477" spans="3:9" ht="12.75">
      <c r="C477" s="26"/>
      <c r="D477" s="26"/>
      <c r="E477" s="26"/>
      <c r="F477" s="26"/>
      <c r="G477" s="26"/>
      <c r="H477" s="24"/>
      <c r="I477" s="24"/>
    </row>
    <row r="478" spans="3:9" ht="12.75">
      <c r="C478" s="26"/>
      <c r="D478" s="26"/>
      <c r="E478" s="26"/>
      <c r="F478" s="26"/>
      <c r="G478" s="26"/>
      <c r="H478" s="24"/>
      <c r="I478" s="24"/>
    </row>
    <row r="479" spans="3:9" ht="12.75">
      <c r="C479" s="26"/>
      <c r="D479" s="26"/>
      <c r="E479" s="26"/>
      <c r="F479" s="26"/>
      <c r="G479" s="26"/>
      <c r="H479" s="24"/>
      <c r="I479" s="24"/>
    </row>
    <row r="480" spans="3:9" ht="12.75">
      <c r="C480" s="26"/>
      <c r="D480" s="26"/>
      <c r="E480" s="26"/>
      <c r="F480" s="26"/>
      <c r="G480" s="26"/>
      <c r="H480" s="24"/>
      <c r="I480" s="24"/>
    </row>
    <row r="481" spans="3:9" ht="12.75">
      <c r="C481" s="26"/>
      <c r="D481" s="26"/>
      <c r="E481" s="26"/>
      <c r="F481" s="26"/>
      <c r="G481" s="26"/>
      <c r="H481" s="24"/>
      <c r="I481" s="116"/>
    </row>
    <row r="482" spans="3:9" ht="12.75">
      <c r="C482" s="26"/>
      <c r="D482" s="26"/>
      <c r="E482" s="26"/>
      <c r="F482" s="26"/>
      <c r="G482" s="26"/>
      <c r="H482" s="24"/>
      <c r="I482" s="24"/>
    </row>
    <row r="483" spans="3:9" ht="12.75">
      <c r="C483" s="26"/>
      <c r="D483" s="26"/>
      <c r="E483" s="26"/>
      <c r="F483" s="26"/>
      <c r="G483" s="26"/>
      <c r="H483" s="24"/>
      <c r="I483" s="24"/>
    </row>
    <row r="484" spans="3:9" ht="12.75">
      <c r="C484" s="26"/>
      <c r="D484" s="26"/>
      <c r="E484" s="26"/>
      <c r="F484" s="26"/>
      <c r="G484" s="26"/>
      <c r="H484" s="24"/>
      <c r="I484" s="24"/>
    </row>
    <row r="485" spans="3:9" ht="12.75">
      <c r="C485" s="26"/>
      <c r="D485" s="26"/>
      <c r="E485" s="26"/>
      <c r="F485" s="26"/>
      <c r="G485" s="26"/>
      <c r="H485" s="24"/>
      <c r="I485" s="24"/>
    </row>
    <row r="486" spans="3:9" ht="12.75">
      <c r="C486" s="26"/>
      <c r="D486" s="26"/>
      <c r="E486" s="26"/>
      <c r="F486" s="26"/>
      <c r="G486" s="26"/>
      <c r="H486" s="24"/>
      <c r="I486" s="24"/>
    </row>
    <row r="487" spans="3:9" ht="12.75">
      <c r="C487" s="26"/>
      <c r="D487" s="26"/>
      <c r="E487" s="26"/>
      <c r="F487" s="26"/>
      <c r="G487" s="26"/>
      <c r="H487" s="24"/>
      <c r="I487" s="24"/>
    </row>
    <row r="488" spans="3:9" ht="12.75">
      <c r="C488" s="26"/>
      <c r="D488" s="26"/>
      <c r="E488" s="26"/>
      <c r="F488" s="26"/>
      <c r="G488" s="26"/>
      <c r="H488" s="24"/>
      <c r="I488" s="24"/>
    </row>
    <row r="489" spans="3:9" ht="12.75">
      <c r="C489" s="26"/>
      <c r="D489" s="26"/>
      <c r="E489" s="26"/>
      <c r="F489" s="26"/>
      <c r="G489" s="26"/>
      <c r="H489" s="24"/>
      <c r="I489" s="24"/>
    </row>
    <row r="490" spans="3:9" ht="12.75">
      <c r="C490" s="26"/>
      <c r="D490" s="26"/>
      <c r="E490" s="26"/>
      <c r="F490" s="26"/>
      <c r="G490" s="26"/>
      <c r="H490" s="24"/>
      <c r="I490" s="24"/>
    </row>
    <row r="491" spans="3:9" ht="12.75">
      <c r="C491" s="26"/>
      <c r="D491" s="26"/>
      <c r="E491" s="26"/>
      <c r="F491" s="26"/>
      <c r="G491" s="26"/>
      <c r="H491" s="24"/>
      <c r="I491" s="24"/>
    </row>
    <row r="492" spans="3:9" ht="12.75">
      <c r="C492" s="26"/>
      <c r="D492" s="26"/>
      <c r="E492" s="26"/>
      <c r="F492" s="26"/>
      <c r="G492" s="26"/>
      <c r="H492" s="24"/>
      <c r="I492" s="115"/>
    </row>
    <row r="493" spans="3:9" ht="12.75">
      <c r="C493" s="26"/>
      <c r="D493" s="26"/>
      <c r="E493" s="26"/>
      <c r="F493" s="26"/>
      <c r="G493" s="26"/>
      <c r="H493" s="24"/>
      <c r="I493" s="115"/>
    </row>
    <row r="494" spans="3:9" ht="12.75">
      <c r="C494" s="26"/>
      <c r="D494" s="26"/>
      <c r="E494" s="26"/>
      <c r="F494" s="26"/>
      <c r="G494" s="26"/>
      <c r="H494" s="24"/>
      <c r="I494" s="115"/>
    </row>
    <row r="495" spans="3:9" ht="12.75">
      <c r="C495" s="26"/>
      <c r="D495" s="26"/>
      <c r="E495" s="26"/>
      <c r="F495" s="26"/>
      <c r="G495" s="26"/>
      <c r="H495" s="24"/>
      <c r="I495" s="115"/>
    </row>
    <row r="496" spans="3:9" ht="12.75">
      <c r="C496" s="26"/>
      <c r="D496" s="26"/>
      <c r="E496" s="26"/>
      <c r="F496" s="26"/>
      <c r="G496" s="26"/>
      <c r="H496" s="24"/>
      <c r="I496" s="115"/>
    </row>
    <row r="497" spans="3:9" ht="12.75">
      <c r="C497" s="26"/>
      <c r="D497" s="26"/>
      <c r="E497" s="26"/>
      <c r="F497" s="26"/>
      <c r="G497" s="26"/>
      <c r="H497" s="24"/>
      <c r="I497" s="115"/>
    </row>
    <row r="498" spans="3:9" ht="12.75">
      <c r="C498" s="26"/>
      <c r="D498" s="26"/>
      <c r="E498" s="26"/>
      <c r="F498" s="26"/>
      <c r="G498" s="26"/>
      <c r="H498" s="24"/>
      <c r="I498" s="115"/>
    </row>
    <row r="499" spans="3:9" ht="12.75">
      <c r="C499" s="26"/>
      <c r="D499" s="26"/>
      <c r="E499" s="26"/>
      <c r="F499" s="26"/>
      <c r="G499" s="26"/>
      <c r="H499" s="24"/>
      <c r="I499" s="24"/>
    </row>
    <row r="500" spans="3:9" ht="12.75">
      <c r="C500" s="26"/>
      <c r="D500" s="26"/>
      <c r="E500" s="26"/>
      <c r="F500" s="26"/>
      <c r="G500" s="26"/>
      <c r="H500" s="24"/>
      <c r="I500" s="24"/>
    </row>
    <row r="501" spans="3:9" ht="12.75">
      <c r="C501" s="26"/>
      <c r="D501" s="26"/>
      <c r="E501" s="26"/>
      <c r="F501" s="26"/>
      <c r="G501" s="26"/>
      <c r="H501" s="24"/>
      <c r="I501" s="24"/>
    </row>
    <row r="502" spans="3:9" ht="12.75">
      <c r="C502" s="26"/>
      <c r="D502" s="26"/>
      <c r="E502" s="26"/>
      <c r="F502" s="26"/>
      <c r="G502" s="26"/>
      <c r="H502" s="24"/>
      <c r="I502" s="24"/>
    </row>
    <row r="503" spans="3:9" ht="12.75">
      <c r="C503" s="26"/>
      <c r="D503" s="26"/>
      <c r="E503" s="26"/>
      <c r="F503" s="26"/>
      <c r="G503" s="26"/>
      <c r="H503" s="24"/>
      <c r="I503" s="116"/>
    </row>
    <row r="504" spans="3:9" ht="12.75">
      <c r="C504" s="26"/>
      <c r="D504" s="26"/>
      <c r="E504" s="26"/>
      <c r="F504" s="26"/>
      <c r="G504" s="26"/>
      <c r="H504" s="24"/>
      <c r="I504" s="24"/>
    </row>
    <row r="505" spans="3:9" ht="12.75">
      <c r="C505" s="26"/>
      <c r="D505" s="26"/>
      <c r="E505" s="26"/>
      <c r="F505" s="26"/>
      <c r="G505" s="26"/>
      <c r="H505" s="24"/>
      <c r="I505" s="117"/>
    </row>
    <row r="506" spans="3:9" ht="12.75">
      <c r="C506" s="26"/>
      <c r="D506" s="26"/>
      <c r="E506" s="26"/>
      <c r="F506" s="26"/>
      <c r="G506" s="26"/>
      <c r="H506" s="24"/>
      <c r="I506" s="115"/>
    </row>
    <row r="507" spans="3:9" ht="12.75">
      <c r="C507" s="26"/>
      <c r="D507" s="26"/>
      <c r="E507" s="26"/>
      <c r="F507" s="26"/>
      <c r="G507" s="26"/>
      <c r="H507" s="24"/>
      <c r="I507" s="24"/>
    </row>
    <row r="508" spans="3:9" ht="12.75">
      <c r="C508" s="26"/>
      <c r="D508" s="26"/>
      <c r="E508" s="26"/>
      <c r="F508" s="26"/>
      <c r="G508" s="26"/>
      <c r="H508" s="24"/>
      <c r="I508" s="24"/>
    </row>
    <row r="509" spans="3:9" ht="12.75">
      <c r="C509" s="26"/>
      <c r="D509" s="26"/>
      <c r="E509" s="26"/>
      <c r="F509" s="26"/>
      <c r="G509" s="26"/>
      <c r="H509" s="24"/>
      <c r="I509" s="24"/>
    </row>
    <row r="510" spans="3:9" ht="12.75">
      <c r="C510" s="26"/>
      <c r="D510" s="26"/>
      <c r="E510" s="26"/>
      <c r="F510" s="26"/>
      <c r="G510" s="26"/>
      <c r="H510" s="24"/>
      <c r="I510" s="24"/>
    </row>
    <row r="511" spans="3:9" ht="12.75">
      <c r="C511" s="26"/>
      <c r="D511" s="26"/>
      <c r="E511" s="26"/>
      <c r="F511" s="26"/>
      <c r="G511" s="26"/>
      <c r="H511" s="24"/>
      <c r="I511" s="118"/>
    </row>
    <row r="512" spans="3:9" ht="12.75">
      <c r="C512" s="26"/>
      <c r="D512" s="26"/>
      <c r="E512" s="26"/>
      <c r="F512" s="26"/>
      <c r="G512" s="26"/>
      <c r="H512" s="24"/>
      <c r="I512" s="118"/>
    </row>
    <row r="513" spans="3:9" ht="12.75">
      <c r="C513" s="26"/>
      <c r="D513" s="26"/>
      <c r="E513" s="26"/>
      <c r="F513" s="26"/>
      <c r="G513" s="26"/>
      <c r="H513" s="24"/>
      <c r="I513" s="119"/>
    </row>
    <row r="514" spans="3:9" ht="12.75">
      <c r="C514" s="26"/>
      <c r="D514" s="26"/>
      <c r="E514" s="26"/>
      <c r="F514" s="26"/>
      <c r="G514" s="26"/>
      <c r="H514" s="24"/>
      <c r="I514" s="118"/>
    </row>
    <row r="515" spans="3:9" ht="12.75">
      <c r="C515" s="26"/>
      <c r="D515" s="26"/>
      <c r="E515" s="26"/>
      <c r="F515" s="26"/>
      <c r="G515" s="26"/>
      <c r="H515" s="24"/>
      <c r="I515" s="118"/>
    </row>
    <row r="516" spans="3:9" ht="12.75">
      <c r="C516" s="26"/>
      <c r="D516" s="26"/>
      <c r="E516" s="26"/>
      <c r="F516" s="26"/>
      <c r="G516" s="26"/>
      <c r="H516" s="24"/>
      <c r="I516" s="118"/>
    </row>
    <row r="517" spans="8:9" ht="12.75">
      <c r="H517" s="137"/>
      <c r="I517" s="115"/>
    </row>
    <row r="518" spans="8:9" ht="12.75">
      <c r="H518" s="137"/>
      <c r="I518" s="24"/>
    </row>
    <row r="519" spans="8:9" ht="12.75">
      <c r="H519" s="137"/>
      <c r="I519" s="24"/>
    </row>
    <row r="520" spans="8:9" ht="12.75">
      <c r="H520" s="137"/>
      <c r="I520" s="24"/>
    </row>
    <row r="521" spans="8:9" ht="12.75">
      <c r="H521" s="137"/>
      <c r="I521" s="24"/>
    </row>
    <row r="522" spans="8:9" ht="12.75">
      <c r="H522" s="137"/>
      <c r="I522" s="135"/>
    </row>
    <row r="523" spans="8:9" ht="12.75">
      <c r="H523" s="137"/>
      <c r="I523" s="136"/>
    </row>
    <row r="524" spans="8:9" ht="12.75">
      <c r="H524" s="137"/>
      <c r="I524" s="135"/>
    </row>
    <row r="525" spans="8:9" ht="12.75">
      <c r="H525" s="137"/>
      <c r="I525" s="135"/>
    </row>
    <row r="526" spans="8:9" ht="12.75">
      <c r="H526" s="137"/>
      <c r="I526" s="115"/>
    </row>
    <row r="527" spans="8:9" ht="12.75">
      <c r="H527" s="137"/>
      <c r="I527" s="24"/>
    </row>
    <row r="528" spans="8:9" ht="12.75">
      <c r="H528" s="137"/>
      <c r="I528" s="135"/>
    </row>
    <row r="529" spans="8:9" ht="12.75">
      <c r="H529" s="137"/>
      <c r="I529" s="136"/>
    </row>
    <row r="530" spans="8:9" ht="12.75">
      <c r="H530" s="137"/>
      <c r="I530" s="135"/>
    </row>
    <row r="531" spans="8:9" ht="12.75">
      <c r="H531" s="137"/>
      <c r="I531" s="135"/>
    </row>
    <row r="532" spans="8:9" ht="12.75">
      <c r="H532" s="137"/>
      <c r="I532" s="135"/>
    </row>
    <row r="533" spans="8:9" ht="12.75">
      <c r="H533" s="137"/>
      <c r="I533" s="136"/>
    </row>
    <row r="534" spans="8:9" ht="12.75">
      <c r="H534" s="137"/>
      <c r="I534" s="136"/>
    </row>
    <row r="535" spans="8:9" ht="12.75">
      <c r="H535" s="137"/>
      <c r="I535" s="136"/>
    </row>
    <row r="536" ht="12.75">
      <c r="I536" s="136"/>
    </row>
    <row r="537" ht="12.75">
      <c r="I537" s="135"/>
    </row>
    <row r="538" ht="12.75">
      <c r="I538" s="135"/>
    </row>
    <row r="539" ht="12.75">
      <c r="I539" s="135"/>
    </row>
    <row r="540" ht="12.75">
      <c r="I540" s="135"/>
    </row>
    <row r="541" ht="12.75">
      <c r="I541" s="120"/>
    </row>
    <row r="542" ht="12.75">
      <c r="I542" s="24"/>
    </row>
    <row r="543" ht="12.75">
      <c r="I543" s="24"/>
    </row>
    <row r="544" ht="12.75">
      <c r="I544" s="115"/>
    </row>
    <row r="545" ht="12.75">
      <c r="I545" s="115"/>
    </row>
    <row r="546" ht="12.75">
      <c r="I546" s="115"/>
    </row>
    <row r="547" ht="12.75">
      <c r="I547" s="117"/>
    </row>
    <row r="548" ht="12.75">
      <c r="I548" s="117"/>
    </row>
    <row r="549" ht="12.75">
      <c r="I549" s="117"/>
    </row>
    <row r="550" ht="12.75">
      <c r="I550" s="24"/>
    </row>
    <row r="551" ht="12.75">
      <c r="I551" s="24"/>
    </row>
    <row r="552" ht="12.75">
      <c r="I552" s="24"/>
    </row>
    <row r="553" ht="12.75">
      <c r="I553" s="24"/>
    </row>
    <row r="554" ht="12.75">
      <c r="I554" s="24"/>
    </row>
    <row r="555" ht="12.75">
      <c r="I555" s="115"/>
    </row>
    <row r="556" ht="12.75">
      <c r="I556" s="115"/>
    </row>
    <row r="557" ht="12.75">
      <c r="I557" s="115"/>
    </row>
    <row r="558" ht="12.75">
      <c r="I558" s="24"/>
    </row>
    <row r="559" ht="12.75">
      <c r="I559" s="24"/>
    </row>
    <row r="560" ht="12.75">
      <c r="I560" s="115"/>
    </row>
    <row r="561" ht="12.75">
      <c r="I561" s="115"/>
    </row>
    <row r="562" ht="12.75">
      <c r="I562" s="115"/>
    </row>
    <row r="563" ht="12.75">
      <c r="I563" s="24"/>
    </row>
    <row r="564" ht="12.75">
      <c r="I564" s="135"/>
    </row>
    <row r="565" ht="12.75">
      <c r="I565" s="136"/>
    </row>
    <row r="566" ht="12.75">
      <c r="I566" s="135"/>
    </row>
    <row r="567" ht="12.75">
      <c r="I567" s="135"/>
    </row>
    <row r="568" ht="12.75">
      <c r="I568" s="136"/>
    </row>
    <row r="569" ht="12.75">
      <c r="I569" s="135"/>
    </row>
    <row r="570" ht="12.75">
      <c r="I570" s="135"/>
    </row>
    <row r="571" ht="12.75">
      <c r="I571" s="135"/>
    </row>
    <row r="572" ht="12.75">
      <c r="I572" s="135"/>
    </row>
    <row r="573" ht="12.75">
      <c r="I573" s="136"/>
    </row>
    <row r="574" ht="12.75">
      <c r="I574" s="136"/>
    </row>
    <row r="575" ht="12.75">
      <c r="I575" s="136"/>
    </row>
    <row r="576" ht="12.75">
      <c r="I576" s="135"/>
    </row>
    <row r="577" ht="12.75">
      <c r="I577" s="135"/>
    </row>
    <row r="578" ht="12.75">
      <c r="I578" s="135"/>
    </row>
    <row r="579" ht="12.75">
      <c r="I579" s="135"/>
    </row>
    <row r="580" ht="12.75">
      <c r="I580" s="24"/>
    </row>
    <row r="581" ht="12.75">
      <c r="I581" s="115"/>
    </row>
    <row r="582" ht="12.75">
      <c r="I582" s="24"/>
    </row>
    <row r="583" ht="12.75">
      <c r="I583" s="24"/>
    </row>
    <row r="584" ht="12.75">
      <c r="I584" s="24"/>
    </row>
    <row r="585" ht="12.75">
      <c r="I585" s="24"/>
    </row>
    <row r="586" ht="12.75">
      <c r="I586" s="24"/>
    </row>
    <row r="587" ht="12.75">
      <c r="I587" s="24"/>
    </row>
    <row r="588" ht="12.75">
      <c r="I588" s="115"/>
    </row>
    <row r="589" ht="12.75">
      <c r="I589" s="24"/>
    </row>
    <row r="590" ht="12.75">
      <c r="I590" s="24"/>
    </row>
    <row r="591" ht="12.75">
      <c r="I591" s="115"/>
    </row>
    <row r="592" ht="12.75">
      <c r="I592" s="24"/>
    </row>
    <row r="593" ht="12.75">
      <c r="I593" s="24"/>
    </row>
    <row r="594" ht="12.75">
      <c r="I594" s="24"/>
    </row>
    <row r="595" ht="12.75">
      <c r="I595" s="24"/>
    </row>
    <row r="596" ht="12.75">
      <c r="I596" s="24"/>
    </row>
    <row r="597" ht="12.75">
      <c r="I597" s="24"/>
    </row>
    <row r="598" ht="12.75">
      <c r="I598" s="115"/>
    </row>
    <row r="599" ht="12.75">
      <c r="I599" s="24"/>
    </row>
    <row r="600" ht="12.75">
      <c r="I600" s="24"/>
    </row>
    <row r="601" ht="12.75">
      <c r="I601" s="24"/>
    </row>
    <row r="602" ht="12.75">
      <c r="I602" s="24"/>
    </row>
    <row r="603" ht="12.75">
      <c r="I603" s="24"/>
    </row>
    <row r="604" ht="12.75">
      <c r="I604" s="24"/>
    </row>
    <row r="605" ht="12.75">
      <c r="I605" s="115"/>
    </row>
    <row r="606" ht="12.75">
      <c r="I606" s="24"/>
    </row>
    <row r="607" ht="12.75">
      <c r="I607" s="24"/>
    </row>
    <row r="608" ht="12.75">
      <c r="I608" s="24"/>
    </row>
    <row r="609" ht="12.75">
      <c r="I609" s="24"/>
    </row>
    <row r="610" ht="12.75">
      <c r="I610" s="24"/>
    </row>
    <row r="611" ht="12.75">
      <c r="I611" s="115"/>
    </row>
    <row r="612" ht="12.75">
      <c r="I612" s="24"/>
    </row>
    <row r="613" ht="12.75">
      <c r="I613" s="24"/>
    </row>
    <row r="614" ht="12.75">
      <c r="I614" s="115"/>
    </row>
    <row r="615" ht="12.75">
      <c r="I615" s="24"/>
    </row>
    <row r="616" ht="12.75">
      <c r="I616" s="116"/>
    </row>
    <row r="617" ht="12.75">
      <c r="I617" s="24"/>
    </row>
    <row r="618" ht="12.75">
      <c r="I618" s="135"/>
    </row>
    <row r="619" ht="12.75">
      <c r="I619" s="136"/>
    </row>
    <row r="620" ht="12.75">
      <c r="I620" s="136"/>
    </row>
    <row r="621" ht="12.75">
      <c r="I621" s="136"/>
    </row>
    <row r="622" ht="12.75">
      <c r="I622" s="135"/>
    </row>
    <row r="623" ht="12.75">
      <c r="I623" s="135"/>
    </row>
    <row r="624" ht="12.75">
      <c r="I624" s="135"/>
    </row>
    <row r="625" ht="12.75">
      <c r="I625" s="135"/>
    </row>
    <row r="626" ht="12.75">
      <c r="I626" s="136"/>
    </row>
    <row r="627" ht="12.75">
      <c r="I627" s="136"/>
    </row>
    <row r="628" ht="12.75">
      <c r="I628" s="136"/>
    </row>
    <row r="629" ht="12.75">
      <c r="I629" s="135"/>
    </row>
    <row r="630" ht="12.75">
      <c r="I630" s="135"/>
    </row>
    <row r="631" ht="12.75">
      <c r="I631" s="136"/>
    </row>
    <row r="632" ht="12.75">
      <c r="I632" s="135"/>
    </row>
    <row r="633" ht="12.75">
      <c r="I633" s="24"/>
    </row>
    <row r="634" ht="12.75">
      <c r="I634" s="115"/>
    </row>
    <row r="635" ht="12.75">
      <c r="I635" s="24"/>
    </row>
    <row r="636" ht="12.75">
      <c r="I636" s="24"/>
    </row>
    <row r="637" ht="12.75">
      <c r="I637" s="24"/>
    </row>
    <row r="638" ht="12.75">
      <c r="I638" s="24"/>
    </row>
    <row r="639" ht="12.75">
      <c r="I639" s="24"/>
    </row>
    <row r="640" ht="12.75">
      <c r="I640" s="24"/>
    </row>
    <row r="641" ht="12.75">
      <c r="I641" s="115"/>
    </row>
    <row r="642" ht="12.75">
      <c r="I642" s="24"/>
    </row>
    <row r="643" ht="12.75">
      <c r="I643" s="116"/>
    </row>
    <row r="644" ht="12.75">
      <c r="I644" s="24"/>
    </row>
    <row r="645" ht="12.75">
      <c r="I645" s="24"/>
    </row>
    <row r="646" ht="12.75">
      <c r="I646" s="115"/>
    </row>
    <row r="647" ht="12.75">
      <c r="I647" s="24"/>
    </row>
    <row r="648" ht="12.75">
      <c r="I648" s="113"/>
    </row>
    <row r="649" ht="12.75">
      <c r="I649" s="24"/>
    </row>
    <row r="650" ht="12.75">
      <c r="I650" s="115"/>
    </row>
    <row r="651" ht="12.75">
      <c r="I651" s="24"/>
    </row>
    <row r="652" ht="12.75">
      <c r="I652" s="24"/>
    </row>
    <row r="653" ht="12.75">
      <c r="I653" s="24"/>
    </row>
    <row r="654" ht="12.75">
      <c r="I654" s="24"/>
    </row>
    <row r="655" ht="12.75">
      <c r="I655" s="24"/>
    </row>
    <row r="656" ht="12.75">
      <c r="I656" s="24"/>
    </row>
    <row r="657" ht="12.75">
      <c r="I657" s="24"/>
    </row>
    <row r="658" ht="12.75">
      <c r="I658" s="24"/>
    </row>
    <row r="659" ht="12.75">
      <c r="I659" s="24"/>
    </row>
    <row r="660" ht="12.75">
      <c r="I660" s="24"/>
    </row>
    <row r="661" ht="12.75">
      <c r="I661" s="24"/>
    </row>
    <row r="662" ht="12.75">
      <c r="I662" s="24"/>
    </row>
    <row r="663" ht="12.75">
      <c r="I663" s="115"/>
    </row>
    <row r="664" ht="12.75">
      <c r="I664" s="24"/>
    </row>
    <row r="665" ht="12.75">
      <c r="I665" s="24"/>
    </row>
    <row r="666" ht="12.75">
      <c r="I666" s="24"/>
    </row>
    <row r="667" ht="12.75">
      <c r="I667" s="24"/>
    </row>
    <row r="668" ht="12.75">
      <c r="I668" s="24"/>
    </row>
    <row r="669" ht="12.75">
      <c r="I669" s="24"/>
    </row>
    <row r="670" ht="12.75">
      <c r="I670" s="24"/>
    </row>
    <row r="671" ht="12.75">
      <c r="I671" s="24"/>
    </row>
    <row r="672" ht="12.75">
      <c r="I672" s="115"/>
    </row>
    <row r="673" ht="12.75">
      <c r="I673" s="24"/>
    </row>
    <row r="674" ht="12.75">
      <c r="I674" s="24"/>
    </row>
    <row r="675" ht="12.75">
      <c r="I675" s="24"/>
    </row>
    <row r="676" ht="12.75">
      <c r="I676" s="24"/>
    </row>
    <row r="677" ht="12.75">
      <c r="I677" s="24"/>
    </row>
    <row r="678" ht="12.75">
      <c r="I678" s="24"/>
    </row>
    <row r="679" ht="12.75">
      <c r="I679" s="24"/>
    </row>
    <row r="680" ht="12.75">
      <c r="I680" s="24"/>
    </row>
    <row r="681" ht="12.75">
      <c r="I681" s="115"/>
    </row>
    <row r="682" ht="12.75">
      <c r="I682" s="24"/>
    </row>
    <row r="683" ht="12.75">
      <c r="I683" s="24"/>
    </row>
    <row r="684" ht="12.75">
      <c r="I684" s="24"/>
    </row>
    <row r="685" ht="12.75">
      <c r="I685" s="24"/>
    </row>
    <row r="686" ht="12.75">
      <c r="I686" s="24"/>
    </row>
    <row r="687" ht="12.75">
      <c r="I687" s="115"/>
    </row>
    <row r="688" ht="12.75">
      <c r="I688" s="24"/>
    </row>
    <row r="689" ht="12.75">
      <c r="I689" s="24"/>
    </row>
    <row r="690" ht="12.75">
      <c r="I690" s="24"/>
    </row>
    <row r="691" ht="12.75">
      <c r="I691" s="115"/>
    </row>
    <row r="692" ht="12.75">
      <c r="I692" s="24"/>
    </row>
    <row r="693" ht="12.75">
      <c r="I693" s="116"/>
    </row>
    <row r="694" ht="12.75">
      <c r="I694" s="117"/>
    </row>
    <row r="695" ht="12.75">
      <c r="I695" s="135"/>
    </row>
    <row r="696" ht="12.75">
      <c r="I696" s="136"/>
    </row>
    <row r="697" ht="12.75">
      <c r="I697" s="135"/>
    </row>
    <row r="698" ht="12.75">
      <c r="I698" s="24"/>
    </row>
    <row r="699" ht="12.75">
      <c r="I699" s="115"/>
    </row>
    <row r="700" ht="12.75">
      <c r="I700" s="24"/>
    </row>
    <row r="701" ht="12.75">
      <c r="I701" s="24"/>
    </row>
    <row r="702" ht="12.75">
      <c r="I702" s="24"/>
    </row>
    <row r="703" ht="12.75">
      <c r="I703" s="115"/>
    </row>
    <row r="704" ht="12.75">
      <c r="I704" s="24"/>
    </row>
    <row r="705" ht="12.75">
      <c r="I705" s="35"/>
    </row>
    <row r="706" ht="12.75">
      <c r="I706" s="35"/>
    </row>
    <row r="707" ht="12.75">
      <c r="I707" s="35"/>
    </row>
    <row r="708" ht="12.75">
      <c r="I708" s="35"/>
    </row>
    <row r="709" ht="12.75">
      <c r="I709" s="35"/>
    </row>
    <row r="710" ht="12.75">
      <c r="I710" s="35"/>
    </row>
    <row r="711" ht="12.75">
      <c r="I711" s="35"/>
    </row>
    <row r="712" ht="12.75">
      <c r="I712" s="35"/>
    </row>
    <row r="713" ht="12.75">
      <c r="I713" s="35"/>
    </row>
  </sheetData>
  <sheetProtection/>
  <mergeCells count="13">
    <mergeCell ref="B435:J435"/>
    <mergeCell ref="D4:D5"/>
    <mergeCell ref="E4:E5"/>
    <mergeCell ref="F1:J1"/>
    <mergeCell ref="G4:G5"/>
    <mergeCell ref="H4:H5"/>
    <mergeCell ref="H3:J3"/>
    <mergeCell ref="B2:J2"/>
    <mergeCell ref="J4:J5"/>
    <mergeCell ref="I4:I5"/>
    <mergeCell ref="F4:F5"/>
    <mergeCell ref="B4:B5"/>
    <mergeCell ref="C4:C5"/>
  </mergeCells>
  <printOptions horizontalCentered="1"/>
  <pageMargins left="0.5905511811023623" right="0.1968503937007874" top="0.7874015748031497" bottom="0.3937007874015748" header="0" footer="0"/>
  <pageSetup horizontalDpi="600" verticalDpi="600" orientation="portrait" paperSize="9" scale="95" r:id="rId1"/>
  <headerFooter alignWithMargins="0">
    <oddHeader xml:space="preserve">&amp;C&amp;P </oddHeader>
  </headerFooter>
  <rowBreaks count="12" manualBreakCount="12">
    <brk id="30" min="1" max="9" man="1"/>
    <brk id="64" min="1" max="9" man="1"/>
    <brk id="120" min="1" max="9" man="1"/>
    <brk id="153" min="1" max="9" man="1"/>
    <brk id="185" min="1" max="9" man="1"/>
    <brk id="210" min="1" max="9" man="1"/>
    <brk id="237" min="1" max="9" man="1"/>
    <brk id="263" min="1" max="9" man="1"/>
    <brk id="295" min="1" max="9" man="1"/>
    <brk id="322" min="1" max="9" man="1"/>
    <brk id="349" min="1" max="9" man="1"/>
    <brk id="374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S771"/>
  <sheetViews>
    <sheetView tabSelected="1" view="pageBreakPreview" zoomScale="120" zoomScaleSheetLayoutView="120" zoomScalePageLayoutView="0" workbookViewId="0" topLeftCell="A338">
      <selection activeCell="B343" sqref="B343"/>
    </sheetView>
  </sheetViews>
  <sheetFormatPr defaultColWidth="9.00390625" defaultRowHeight="12.75"/>
  <cols>
    <col min="1" max="1" width="49.75390625" style="103" customWidth="1"/>
    <col min="2" max="2" width="4.75390625" style="61" customWidth="1"/>
    <col min="3" max="4" width="3.625" style="61" customWidth="1"/>
    <col min="5" max="5" width="10.00390625" style="61" customWidth="1"/>
    <col min="6" max="6" width="4.875" style="61" customWidth="1"/>
    <col min="7" max="7" width="2.625" style="61" customWidth="1"/>
    <col min="8" max="8" width="5.625" style="61" hidden="1" customWidth="1"/>
    <col min="9" max="9" width="10.125" style="104" customWidth="1"/>
    <col min="10" max="10" width="9.875" style="104" customWidth="1"/>
    <col min="11" max="11" width="10.75390625" style="104" customWidth="1"/>
    <col min="12" max="12" width="10.875" style="63" bestFit="1" customWidth="1"/>
    <col min="13" max="13" width="20.625" style="63" hidden="1" customWidth="1"/>
    <col min="14" max="17" width="9.125" style="63" hidden="1" customWidth="1"/>
    <col min="18" max="18" width="25.625" style="63" customWidth="1"/>
    <col min="19" max="16384" width="9.125" style="63" customWidth="1"/>
  </cols>
  <sheetData>
    <row r="1" spans="1:12" ht="107.25" customHeight="1">
      <c r="A1" s="59" t="s">
        <v>100</v>
      </c>
      <c r="B1" s="60"/>
      <c r="C1" s="60"/>
      <c r="E1" s="248" t="s">
        <v>345</v>
      </c>
      <c r="F1" s="248"/>
      <c r="G1" s="248"/>
      <c r="H1" s="248"/>
      <c r="I1" s="248"/>
      <c r="J1" s="248"/>
      <c r="K1" s="248"/>
      <c r="L1" s="62"/>
    </row>
    <row r="2" spans="1:11" ht="18.75">
      <c r="A2" s="249" t="s">
        <v>236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s="68" customFormat="1" ht="15.75">
      <c r="A3" s="65"/>
      <c r="B3" s="66"/>
      <c r="C3" s="66"/>
      <c r="D3" s="66"/>
      <c r="E3" s="66"/>
      <c r="F3" s="66"/>
      <c r="G3" s="66"/>
      <c r="H3" s="66"/>
      <c r="J3" s="67"/>
      <c r="K3" s="143" t="s">
        <v>43</v>
      </c>
    </row>
    <row r="4" spans="1:19" s="72" customFormat="1" ht="25.5">
      <c r="A4" s="69" t="s">
        <v>0</v>
      </c>
      <c r="B4" s="70" t="s">
        <v>101</v>
      </c>
      <c r="C4" s="70" t="s">
        <v>102</v>
      </c>
      <c r="D4" s="70" t="s">
        <v>103</v>
      </c>
      <c r="E4" s="70" t="s">
        <v>104</v>
      </c>
      <c r="F4" s="70" t="s">
        <v>105</v>
      </c>
      <c r="G4" s="70" t="s">
        <v>116</v>
      </c>
      <c r="H4" s="70" t="s">
        <v>117</v>
      </c>
      <c r="I4" s="71" t="s">
        <v>1</v>
      </c>
      <c r="J4" s="71" t="s">
        <v>124</v>
      </c>
      <c r="K4" s="71" t="s">
        <v>264</v>
      </c>
      <c r="M4" s="73"/>
      <c r="N4" s="73"/>
      <c r="O4" s="73"/>
      <c r="P4" s="73"/>
      <c r="Q4" s="73"/>
      <c r="R4" s="73"/>
      <c r="S4" s="73"/>
    </row>
    <row r="5" spans="1:19" s="72" customFormat="1" ht="31.5">
      <c r="A5" s="42" t="s">
        <v>106</v>
      </c>
      <c r="B5" s="32" t="s">
        <v>107</v>
      </c>
      <c r="C5" s="32"/>
      <c r="D5" s="32"/>
      <c r="E5" s="32"/>
      <c r="F5" s="32"/>
      <c r="G5" s="51"/>
      <c r="H5" s="51"/>
      <c r="I5" s="122">
        <f>I6</f>
        <v>2175.8</v>
      </c>
      <c r="J5" s="122">
        <f>J6</f>
        <v>354.8</v>
      </c>
      <c r="K5" s="52">
        <f>I5+J5</f>
        <v>2530.6000000000004</v>
      </c>
      <c r="M5" s="245"/>
      <c r="N5" s="244" t="s">
        <v>125</v>
      </c>
      <c r="O5" s="245" t="s">
        <v>124</v>
      </c>
      <c r="P5" s="244" t="s">
        <v>125</v>
      </c>
      <c r="Q5" s="245" t="s">
        <v>124</v>
      </c>
      <c r="R5" s="244"/>
      <c r="S5" s="73"/>
    </row>
    <row r="6" spans="1:19" s="72" customFormat="1" ht="15.75">
      <c r="A6" s="42" t="s">
        <v>2</v>
      </c>
      <c r="B6" s="32" t="s">
        <v>107</v>
      </c>
      <c r="C6" s="32" t="s">
        <v>20</v>
      </c>
      <c r="D6" s="32"/>
      <c r="E6" s="32"/>
      <c r="F6" s="32"/>
      <c r="G6" s="32"/>
      <c r="H6" s="32"/>
      <c r="I6" s="41">
        <f>I7+I14</f>
        <v>2175.8</v>
      </c>
      <c r="J6" s="41">
        <f>J7+J14</f>
        <v>354.8</v>
      </c>
      <c r="K6" s="52">
        <f aca="true" t="shared" si="0" ref="K6:K107">I6+J6</f>
        <v>2530.6000000000004</v>
      </c>
      <c r="L6" s="216"/>
      <c r="M6" s="245"/>
      <c r="N6" s="244"/>
      <c r="O6" s="245"/>
      <c r="P6" s="244"/>
      <c r="Q6" s="245"/>
      <c r="R6" s="244"/>
      <c r="S6" s="73"/>
    </row>
    <row r="7" spans="1:19" s="72" customFormat="1" ht="31.5">
      <c r="A7" s="42" t="s">
        <v>245</v>
      </c>
      <c r="B7" s="32" t="s">
        <v>107</v>
      </c>
      <c r="C7" s="32" t="s">
        <v>20</v>
      </c>
      <c r="D7" s="32" t="s">
        <v>21</v>
      </c>
      <c r="E7" s="32"/>
      <c r="F7" s="32"/>
      <c r="G7" s="32"/>
      <c r="H7" s="32"/>
      <c r="I7" s="123">
        <f>I8+I11</f>
        <v>2115.8</v>
      </c>
      <c r="J7" s="123">
        <f>J8+J11</f>
        <v>346.1</v>
      </c>
      <c r="K7" s="52">
        <f t="shared" si="0"/>
        <v>2461.9</v>
      </c>
      <c r="M7" s="73"/>
      <c r="N7" s="73"/>
      <c r="O7" s="73"/>
      <c r="P7" s="73"/>
      <c r="Q7" s="73"/>
      <c r="R7" s="73"/>
      <c r="S7" s="73"/>
    </row>
    <row r="8" spans="1:19" s="72" customFormat="1" ht="15.75">
      <c r="A8" s="74" t="s">
        <v>33</v>
      </c>
      <c r="B8" s="33" t="s">
        <v>107</v>
      </c>
      <c r="C8" s="33" t="s">
        <v>20</v>
      </c>
      <c r="D8" s="33" t="s">
        <v>21</v>
      </c>
      <c r="E8" s="33" t="s">
        <v>60</v>
      </c>
      <c r="F8" s="33"/>
      <c r="G8" s="33"/>
      <c r="H8" s="33"/>
      <c r="I8" s="40">
        <f>I9</f>
        <v>1072</v>
      </c>
      <c r="J8" s="40">
        <f>J9</f>
        <v>178.8</v>
      </c>
      <c r="K8" s="139">
        <f t="shared" si="0"/>
        <v>1250.8</v>
      </c>
      <c r="M8" s="144"/>
      <c r="N8" s="73"/>
      <c r="O8" s="73"/>
      <c r="P8" s="73"/>
      <c r="Q8" s="73"/>
      <c r="R8" s="73"/>
      <c r="S8" s="73"/>
    </row>
    <row r="9" spans="1:19" s="75" customFormat="1" ht="31.5">
      <c r="A9" s="38" t="s">
        <v>58</v>
      </c>
      <c r="B9" s="39" t="s">
        <v>107</v>
      </c>
      <c r="C9" s="39" t="s">
        <v>20</v>
      </c>
      <c r="D9" s="39" t="s">
        <v>21</v>
      </c>
      <c r="E9" s="39" t="s">
        <v>60</v>
      </c>
      <c r="F9" s="39" t="s">
        <v>179</v>
      </c>
      <c r="G9" s="39"/>
      <c r="H9" s="39"/>
      <c r="I9" s="44">
        <f>I10</f>
        <v>1072</v>
      </c>
      <c r="J9" s="44">
        <f>J10</f>
        <v>178.8</v>
      </c>
      <c r="K9" s="142">
        <f t="shared" si="0"/>
        <v>1250.8</v>
      </c>
      <c r="M9" s="76"/>
      <c r="N9" s="76"/>
      <c r="O9" s="76"/>
      <c r="P9" s="76"/>
      <c r="Q9" s="76"/>
      <c r="R9" s="76"/>
      <c r="S9" s="76"/>
    </row>
    <row r="10" spans="1:19" s="75" customFormat="1" ht="15.75">
      <c r="A10" s="77" t="s">
        <v>154</v>
      </c>
      <c r="B10" s="33" t="s">
        <v>107</v>
      </c>
      <c r="C10" s="33" t="s">
        <v>20</v>
      </c>
      <c r="D10" s="33" t="s">
        <v>21</v>
      </c>
      <c r="E10" s="33" t="s">
        <v>60</v>
      </c>
      <c r="F10" s="33" t="s">
        <v>179</v>
      </c>
      <c r="G10" s="33" t="s">
        <v>118</v>
      </c>
      <c r="H10" s="33"/>
      <c r="I10" s="124">
        <v>1072</v>
      </c>
      <c r="J10" s="124">
        <v>178.8</v>
      </c>
      <c r="K10" s="139">
        <f t="shared" si="0"/>
        <v>1250.8</v>
      </c>
      <c r="M10" s="76"/>
      <c r="N10" s="76"/>
      <c r="O10" s="76"/>
      <c r="P10" s="76"/>
      <c r="Q10" s="76"/>
      <c r="R10" s="76" t="s">
        <v>92</v>
      </c>
      <c r="S10" s="76"/>
    </row>
    <row r="11" spans="1:19" s="72" customFormat="1" ht="31.5">
      <c r="A11" s="43" t="s">
        <v>257</v>
      </c>
      <c r="B11" s="33" t="s">
        <v>107</v>
      </c>
      <c r="C11" s="33" t="s">
        <v>20</v>
      </c>
      <c r="D11" s="33" t="s">
        <v>21</v>
      </c>
      <c r="E11" s="33" t="s">
        <v>59</v>
      </c>
      <c r="F11" s="33"/>
      <c r="G11" s="33"/>
      <c r="H11" s="33"/>
      <c r="I11" s="40">
        <f>I12</f>
        <v>1043.8</v>
      </c>
      <c r="J11" s="40">
        <f>J12</f>
        <v>167.3</v>
      </c>
      <c r="K11" s="139">
        <f t="shared" si="0"/>
        <v>1211.1</v>
      </c>
      <c r="M11" s="73"/>
      <c r="N11" s="73"/>
      <c r="O11" s="73"/>
      <c r="P11" s="73"/>
      <c r="Q11" s="73"/>
      <c r="R11" s="73"/>
      <c r="S11" s="73"/>
    </row>
    <row r="12" spans="1:97" s="72" customFormat="1" ht="31.5">
      <c r="A12" s="78" t="s">
        <v>58</v>
      </c>
      <c r="B12" s="49" t="s">
        <v>107</v>
      </c>
      <c r="C12" s="49" t="s">
        <v>20</v>
      </c>
      <c r="D12" s="49" t="s">
        <v>21</v>
      </c>
      <c r="E12" s="49" t="s">
        <v>59</v>
      </c>
      <c r="F12" s="49" t="s">
        <v>179</v>
      </c>
      <c r="G12" s="49"/>
      <c r="H12" s="49"/>
      <c r="I12" s="79">
        <f>I13</f>
        <v>1043.8</v>
      </c>
      <c r="J12" s="79">
        <f>J13</f>
        <v>167.3</v>
      </c>
      <c r="K12" s="142">
        <f t="shared" si="0"/>
        <v>1211.1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</row>
    <row r="13" spans="1:97" s="80" customFormat="1" ht="15.75">
      <c r="A13" s="77" t="s">
        <v>154</v>
      </c>
      <c r="B13" s="33" t="s">
        <v>107</v>
      </c>
      <c r="C13" s="33" t="s">
        <v>20</v>
      </c>
      <c r="D13" s="33" t="s">
        <v>21</v>
      </c>
      <c r="E13" s="33" t="s">
        <v>59</v>
      </c>
      <c r="F13" s="33" t="s">
        <v>179</v>
      </c>
      <c r="G13" s="33" t="s">
        <v>118</v>
      </c>
      <c r="H13" s="33"/>
      <c r="I13" s="124">
        <v>1043.8</v>
      </c>
      <c r="J13" s="124">
        <v>167.3</v>
      </c>
      <c r="K13" s="139">
        <f t="shared" si="0"/>
        <v>1211.1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</row>
    <row r="14" spans="1:11" s="73" customFormat="1" ht="15.75">
      <c r="A14" s="199" t="s">
        <v>5</v>
      </c>
      <c r="B14" s="32" t="s">
        <v>107</v>
      </c>
      <c r="C14" s="32" t="s">
        <v>20</v>
      </c>
      <c r="D14" s="32" t="s">
        <v>129</v>
      </c>
      <c r="E14" s="32"/>
      <c r="F14" s="32"/>
      <c r="G14" s="32"/>
      <c r="H14" s="32"/>
      <c r="I14" s="123">
        <f aca="true" t="shared" si="1" ref="I14:J16">I15</f>
        <v>60</v>
      </c>
      <c r="J14" s="123">
        <f t="shared" si="1"/>
        <v>8.7</v>
      </c>
      <c r="K14" s="52">
        <f>I14+J14</f>
        <v>68.7</v>
      </c>
    </row>
    <row r="15" spans="1:11" s="73" customFormat="1" ht="31.5">
      <c r="A15" s="130" t="s">
        <v>195</v>
      </c>
      <c r="B15" s="33" t="s">
        <v>107</v>
      </c>
      <c r="C15" s="33" t="s">
        <v>20</v>
      </c>
      <c r="D15" s="33" t="s">
        <v>129</v>
      </c>
      <c r="E15" s="33" t="s">
        <v>194</v>
      </c>
      <c r="F15" s="33"/>
      <c r="G15" s="33"/>
      <c r="H15" s="33"/>
      <c r="I15" s="124">
        <f t="shared" si="1"/>
        <v>60</v>
      </c>
      <c r="J15" s="124">
        <f t="shared" si="1"/>
        <v>8.7</v>
      </c>
      <c r="K15" s="139">
        <f t="shared" si="0"/>
        <v>68.7</v>
      </c>
    </row>
    <row r="16" spans="1:11" s="73" customFormat="1" ht="31.5">
      <c r="A16" s="134" t="s">
        <v>63</v>
      </c>
      <c r="B16" s="39" t="s">
        <v>107</v>
      </c>
      <c r="C16" s="39" t="s">
        <v>20</v>
      </c>
      <c r="D16" s="39" t="s">
        <v>129</v>
      </c>
      <c r="E16" s="39" t="s">
        <v>194</v>
      </c>
      <c r="F16" s="39" t="s">
        <v>61</v>
      </c>
      <c r="G16" s="39"/>
      <c r="H16" s="39"/>
      <c r="I16" s="125">
        <f t="shared" si="1"/>
        <v>60</v>
      </c>
      <c r="J16" s="125">
        <f t="shared" si="1"/>
        <v>8.7</v>
      </c>
      <c r="K16" s="142">
        <f t="shared" si="0"/>
        <v>68.7</v>
      </c>
    </row>
    <row r="17" spans="1:11" s="73" customFormat="1" ht="15.75">
      <c r="A17" s="130" t="s">
        <v>154</v>
      </c>
      <c r="B17" s="33" t="s">
        <v>107</v>
      </c>
      <c r="C17" s="33" t="s">
        <v>20</v>
      </c>
      <c r="D17" s="33" t="s">
        <v>129</v>
      </c>
      <c r="E17" s="33" t="s">
        <v>194</v>
      </c>
      <c r="F17" s="33" t="s">
        <v>61</v>
      </c>
      <c r="G17" s="33" t="s">
        <v>118</v>
      </c>
      <c r="H17" s="33"/>
      <c r="I17" s="124">
        <v>60</v>
      </c>
      <c r="J17" s="124">
        <v>8.7</v>
      </c>
      <c r="K17" s="139">
        <f t="shared" si="0"/>
        <v>68.7</v>
      </c>
    </row>
    <row r="18" spans="1:97" s="72" customFormat="1" ht="31.5">
      <c r="A18" s="50" t="s">
        <v>178</v>
      </c>
      <c r="B18" s="32" t="s">
        <v>108</v>
      </c>
      <c r="C18" s="32"/>
      <c r="D18" s="32"/>
      <c r="E18" s="32"/>
      <c r="F18" s="32"/>
      <c r="G18" s="32"/>
      <c r="H18" s="32"/>
      <c r="I18" s="123">
        <f aca="true" t="shared" si="2" ref="I18:J22">I19</f>
        <v>975</v>
      </c>
      <c r="J18" s="123">
        <f t="shared" si="2"/>
        <v>161.4</v>
      </c>
      <c r="K18" s="52">
        <f t="shared" si="0"/>
        <v>1136.4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</row>
    <row r="19" spans="1:70" s="72" customFormat="1" ht="15.75">
      <c r="A19" s="42" t="s">
        <v>2</v>
      </c>
      <c r="B19" s="32" t="s">
        <v>108</v>
      </c>
      <c r="C19" s="32" t="s">
        <v>20</v>
      </c>
      <c r="D19" s="32"/>
      <c r="E19" s="32"/>
      <c r="F19" s="32"/>
      <c r="G19" s="32"/>
      <c r="H19" s="32"/>
      <c r="I19" s="41">
        <f t="shared" si="2"/>
        <v>975</v>
      </c>
      <c r="J19" s="41">
        <f t="shared" si="2"/>
        <v>161.4</v>
      </c>
      <c r="K19" s="52">
        <f t="shared" si="0"/>
        <v>1136.4</v>
      </c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</row>
    <row r="20" spans="1:70" s="72" customFormat="1" ht="47.25">
      <c r="A20" s="42" t="s">
        <v>109</v>
      </c>
      <c r="B20" s="33" t="s">
        <v>108</v>
      </c>
      <c r="C20" s="33" t="s">
        <v>20</v>
      </c>
      <c r="D20" s="33" t="s">
        <v>28</v>
      </c>
      <c r="E20" s="33"/>
      <c r="F20" s="33"/>
      <c r="G20" s="33"/>
      <c r="H20" s="33"/>
      <c r="I20" s="40">
        <f t="shared" si="2"/>
        <v>975</v>
      </c>
      <c r="J20" s="40">
        <f t="shared" si="2"/>
        <v>161.4</v>
      </c>
      <c r="K20" s="139">
        <f t="shared" si="0"/>
        <v>1136.4</v>
      </c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</row>
    <row r="21" spans="1:11" s="72" customFormat="1" ht="15.75">
      <c r="A21" s="74" t="s">
        <v>33</v>
      </c>
      <c r="B21" s="33" t="s">
        <v>108</v>
      </c>
      <c r="C21" s="33" t="s">
        <v>20</v>
      </c>
      <c r="D21" s="33" t="s">
        <v>28</v>
      </c>
      <c r="E21" s="33" t="s">
        <v>60</v>
      </c>
      <c r="F21" s="33"/>
      <c r="G21" s="33"/>
      <c r="H21" s="33"/>
      <c r="I21" s="40">
        <f t="shared" si="2"/>
        <v>975</v>
      </c>
      <c r="J21" s="40">
        <f t="shared" si="2"/>
        <v>161.4</v>
      </c>
      <c r="K21" s="139">
        <f t="shared" si="0"/>
        <v>1136.4</v>
      </c>
    </row>
    <row r="22" spans="1:11" s="72" customFormat="1" ht="31.5">
      <c r="A22" s="38" t="s">
        <v>58</v>
      </c>
      <c r="B22" s="39" t="s">
        <v>108</v>
      </c>
      <c r="C22" s="39" t="s">
        <v>20</v>
      </c>
      <c r="D22" s="39" t="s">
        <v>28</v>
      </c>
      <c r="E22" s="39" t="s">
        <v>60</v>
      </c>
      <c r="F22" s="39" t="s">
        <v>179</v>
      </c>
      <c r="G22" s="39"/>
      <c r="H22" s="39"/>
      <c r="I22" s="44">
        <f t="shared" si="2"/>
        <v>975</v>
      </c>
      <c r="J22" s="44">
        <f t="shared" si="2"/>
        <v>161.4</v>
      </c>
      <c r="K22" s="142">
        <f t="shared" si="0"/>
        <v>1136.4</v>
      </c>
    </row>
    <row r="23" spans="1:11" s="81" customFormat="1" ht="15.75">
      <c r="A23" s="77" t="s">
        <v>154</v>
      </c>
      <c r="B23" s="33" t="s">
        <v>108</v>
      </c>
      <c r="C23" s="33" t="s">
        <v>20</v>
      </c>
      <c r="D23" s="33" t="s">
        <v>28</v>
      </c>
      <c r="E23" s="33" t="s">
        <v>60</v>
      </c>
      <c r="F23" s="33" t="s">
        <v>179</v>
      </c>
      <c r="G23" s="33" t="s">
        <v>118</v>
      </c>
      <c r="H23" s="53"/>
      <c r="I23" s="124">
        <v>975</v>
      </c>
      <c r="J23" s="124">
        <v>161.4</v>
      </c>
      <c r="K23" s="139">
        <f t="shared" si="0"/>
        <v>1136.4</v>
      </c>
    </row>
    <row r="24" spans="1:11" s="68" customFormat="1" ht="31.5">
      <c r="A24" s="42" t="s">
        <v>120</v>
      </c>
      <c r="B24" s="32" t="s">
        <v>110</v>
      </c>
      <c r="C24" s="32"/>
      <c r="D24" s="32"/>
      <c r="E24" s="32"/>
      <c r="F24" s="33"/>
      <c r="G24" s="33"/>
      <c r="H24" s="33"/>
      <c r="I24" s="41">
        <f>I25+I126+I30</f>
        <v>385737.7</v>
      </c>
      <c r="J24" s="41">
        <f>J25+J126+J30</f>
        <v>35839.5</v>
      </c>
      <c r="K24" s="52">
        <f t="shared" si="0"/>
        <v>421577.2</v>
      </c>
    </row>
    <row r="25" spans="1:11" s="81" customFormat="1" ht="15.75">
      <c r="A25" s="42" t="s">
        <v>10</v>
      </c>
      <c r="B25" s="32" t="s">
        <v>110</v>
      </c>
      <c r="C25" s="32" t="s">
        <v>23</v>
      </c>
      <c r="D25" s="33"/>
      <c r="E25" s="33"/>
      <c r="F25" s="33"/>
      <c r="G25" s="33"/>
      <c r="H25" s="33"/>
      <c r="I25" s="41">
        <f aca="true" t="shared" si="3" ref="I25:J28">I26</f>
        <v>152.4</v>
      </c>
      <c r="J25" s="41">
        <f t="shared" si="3"/>
        <v>-11.9</v>
      </c>
      <c r="K25" s="52">
        <f t="shared" si="0"/>
        <v>140.5</v>
      </c>
    </row>
    <row r="26" spans="1:11" s="81" customFormat="1" ht="15.75">
      <c r="A26" s="42" t="s">
        <v>164</v>
      </c>
      <c r="B26" s="32" t="s">
        <v>110</v>
      </c>
      <c r="C26" s="32" t="s">
        <v>23</v>
      </c>
      <c r="D26" s="32" t="s">
        <v>20</v>
      </c>
      <c r="E26" s="32"/>
      <c r="F26" s="32"/>
      <c r="G26" s="32"/>
      <c r="H26" s="32"/>
      <c r="I26" s="41">
        <f t="shared" si="3"/>
        <v>152.4</v>
      </c>
      <c r="J26" s="41">
        <f t="shared" si="3"/>
        <v>-11.9</v>
      </c>
      <c r="K26" s="52">
        <f>I26+J26</f>
        <v>140.5</v>
      </c>
    </row>
    <row r="27" spans="1:11" s="81" customFormat="1" ht="31.5">
      <c r="A27" s="43" t="s">
        <v>241</v>
      </c>
      <c r="B27" s="33" t="s">
        <v>110</v>
      </c>
      <c r="C27" s="33" t="s">
        <v>23</v>
      </c>
      <c r="D27" s="33" t="s">
        <v>20</v>
      </c>
      <c r="E27" s="33" t="s">
        <v>163</v>
      </c>
      <c r="F27" s="33"/>
      <c r="G27" s="33"/>
      <c r="H27" s="33"/>
      <c r="I27" s="40">
        <f t="shared" si="3"/>
        <v>152.4</v>
      </c>
      <c r="J27" s="40">
        <f t="shared" si="3"/>
        <v>-11.9</v>
      </c>
      <c r="K27" s="139">
        <f>I27+J27</f>
        <v>140.5</v>
      </c>
    </row>
    <row r="28" spans="1:11" s="81" customFormat="1" ht="63">
      <c r="A28" s="38" t="s">
        <v>174</v>
      </c>
      <c r="B28" s="39" t="s">
        <v>110</v>
      </c>
      <c r="C28" s="39" t="s">
        <v>23</v>
      </c>
      <c r="D28" s="39" t="s">
        <v>20</v>
      </c>
      <c r="E28" s="39" t="s">
        <v>163</v>
      </c>
      <c r="F28" s="39" t="s">
        <v>180</v>
      </c>
      <c r="G28" s="39"/>
      <c r="H28" s="39"/>
      <c r="I28" s="44">
        <f t="shared" si="3"/>
        <v>152.4</v>
      </c>
      <c r="J28" s="44">
        <f t="shared" si="3"/>
        <v>-11.9</v>
      </c>
      <c r="K28" s="142">
        <f>K29</f>
        <v>140.5</v>
      </c>
    </row>
    <row r="29" spans="1:11" s="81" customFormat="1" ht="15.75">
      <c r="A29" s="43" t="s">
        <v>154</v>
      </c>
      <c r="B29" s="33" t="s">
        <v>110</v>
      </c>
      <c r="C29" s="33" t="s">
        <v>23</v>
      </c>
      <c r="D29" s="33" t="s">
        <v>20</v>
      </c>
      <c r="E29" s="33" t="s">
        <v>163</v>
      </c>
      <c r="F29" s="33" t="s">
        <v>180</v>
      </c>
      <c r="G29" s="33" t="s">
        <v>118</v>
      </c>
      <c r="H29" s="33"/>
      <c r="I29" s="40">
        <v>152.4</v>
      </c>
      <c r="J29" s="40">
        <v>-11.9</v>
      </c>
      <c r="K29" s="139">
        <f>I29+J29</f>
        <v>140.5</v>
      </c>
    </row>
    <row r="30" spans="1:11" s="81" customFormat="1" ht="15.75">
      <c r="A30" s="42" t="s">
        <v>10</v>
      </c>
      <c r="B30" s="32" t="s">
        <v>110</v>
      </c>
      <c r="C30" s="32" t="s">
        <v>27</v>
      </c>
      <c r="D30" s="32"/>
      <c r="E30" s="32"/>
      <c r="F30" s="32"/>
      <c r="G30" s="32"/>
      <c r="H30" s="32"/>
      <c r="I30" s="41">
        <f>I31+I52+I106+I116</f>
        <v>380785.8</v>
      </c>
      <c r="J30" s="41">
        <f>J31+J52+J106+J116</f>
        <v>36049.6</v>
      </c>
      <c r="K30" s="52">
        <f>I30+J30</f>
        <v>416835.39999999997</v>
      </c>
    </row>
    <row r="31" spans="1:11" s="68" customFormat="1" ht="15.75">
      <c r="A31" s="42" t="s">
        <v>11</v>
      </c>
      <c r="B31" s="32" t="s">
        <v>110</v>
      </c>
      <c r="C31" s="32" t="s">
        <v>27</v>
      </c>
      <c r="D31" s="32" t="s">
        <v>20</v>
      </c>
      <c r="E31" s="32"/>
      <c r="F31" s="32"/>
      <c r="G31" s="32"/>
      <c r="H31" s="32"/>
      <c r="I31" s="41">
        <f>I35+I47+I42+I32</f>
        <v>125331.2</v>
      </c>
      <c r="J31" s="41">
        <f>J35+J47+J42+J32</f>
        <v>25250.6</v>
      </c>
      <c r="K31" s="41">
        <f t="shared" si="0"/>
        <v>150581.8</v>
      </c>
    </row>
    <row r="32" spans="1:11" s="68" customFormat="1" ht="31.5">
      <c r="A32" s="43" t="s">
        <v>346</v>
      </c>
      <c r="B32" s="33" t="s">
        <v>110</v>
      </c>
      <c r="C32" s="33" t="s">
        <v>27</v>
      </c>
      <c r="D32" s="33" t="s">
        <v>20</v>
      </c>
      <c r="E32" s="33" t="s">
        <v>157</v>
      </c>
      <c r="F32" s="33"/>
      <c r="G32" s="33"/>
      <c r="H32" s="33"/>
      <c r="I32" s="40">
        <f>I33</f>
        <v>0</v>
      </c>
      <c r="J32" s="40">
        <f>J33</f>
        <v>20</v>
      </c>
      <c r="K32" s="40">
        <f>I32+J32</f>
        <v>20</v>
      </c>
    </row>
    <row r="33" spans="1:11" s="68" customFormat="1" ht="31.5">
      <c r="A33" s="38" t="s">
        <v>270</v>
      </c>
      <c r="B33" s="39" t="s">
        <v>110</v>
      </c>
      <c r="C33" s="39" t="s">
        <v>27</v>
      </c>
      <c r="D33" s="39" t="s">
        <v>20</v>
      </c>
      <c r="E33" s="39" t="s">
        <v>157</v>
      </c>
      <c r="F33" s="39" t="s">
        <v>181</v>
      </c>
      <c r="G33" s="39"/>
      <c r="H33" s="39"/>
      <c r="I33" s="125">
        <f>I34</f>
        <v>0</v>
      </c>
      <c r="J33" s="125">
        <f>J34</f>
        <v>20</v>
      </c>
      <c r="K33" s="44">
        <f>K34</f>
        <v>20</v>
      </c>
    </row>
    <row r="34" spans="1:11" s="68" customFormat="1" ht="15.75">
      <c r="A34" s="77" t="s">
        <v>154</v>
      </c>
      <c r="B34" s="33" t="s">
        <v>110</v>
      </c>
      <c r="C34" s="33" t="s">
        <v>27</v>
      </c>
      <c r="D34" s="33" t="s">
        <v>20</v>
      </c>
      <c r="E34" s="33" t="s">
        <v>157</v>
      </c>
      <c r="F34" s="33" t="s">
        <v>181</v>
      </c>
      <c r="G34" s="33" t="s">
        <v>118</v>
      </c>
      <c r="H34" s="33"/>
      <c r="I34" s="124"/>
      <c r="J34" s="124">
        <v>20</v>
      </c>
      <c r="K34" s="40">
        <f>I34+J34</f>
        <v>20</v>
      </c>
    </row>
    <row r="35" spans="1:11" s="81" customFormat="1" ht="15.75">
      <c r="A35" s="43" t="s">
        <v>247</v>
      </c>
      <c r="B35" s="33" t="s">
        <v>110</v>
      </c>
      <c r="C35" s="33" t="s">
        <v>27</v>
      </c>
      <c r="D35" s="33" t="s">
        <v>20</v>
      </c>
      <c r="E35" s="33" t="s">
        <v>75</v>
      </c>
      <c r="F35" s="39"/>
      <c r="G35" s="39"/>
      <c r="H35" s="39"/>
      <c r="I35" s="40">
        <f>I36+I38+I40</f>
        <v>124766.2</v>
      </c>
      <c r="J35" s="40">
        <f>J36+J38+J40</f>
        <v>9249.3</v>
      </c>
      <c r="K35" s="40">
        <f t="shared" si="0"/>
        <v>134015.5</v>
      </c>
    </row>
    <row r="36" spans="1:11" s="81" customFormat="1" ht="63">
      <c r="A36" s="38" t="s">
        <v>174</v>
      </c>
      <c r="B36" s="39" t="s">
        <v>110</v>
      </c>
      <c r="C36" s="39" t="s">
        <v>27</v>
      </c>
      <c r="D36" s="39" t="s">
        <v>20</v>
      </c>
      <c r="E36" s="39" t="s">
        <v>75</v>
      </c>
      <c r="F36" s="39" t="s">
        <v>180</v>
      </c>
      <c r="G36" s="39"/>
      <c r="H36" s="39"/>
      <c r="I36" s="44">
        <f>I37</f>
        <v>117668.2</v>
      </c>
      <c r="J36" s="44">
        <f>J37</f>
        <v>10149.6</v>
      </c>
      <c r="K36" s="44">
        <f t="shared" si="0"/>
        <v>127817.8</v>
      </c>
    </row>
    <row r="37" spans="1:11" s="81" customFormat="1" ht="15.75">
      <c r="A37" s="77" t="s">
        <v>154</v>
      </c>
      <c r="B37" s="33" t="s">
        <v>110</v>
      </c>
      <c r="C37" s="33" t="s">
        <v>27</v>
      </c>
      <c r="D37" s="33" t="s">
        <v>20</v>
      </c>
      <c r="E37" s="33" t="s">
        <v>75</v>
      </c>
      <c r="F37" s="33" t="s">
        <v>180</v>
      </c>
      <c r="G37" s="33" t="s">
        <v>118</v>
      </c>
      <c r="H37" s="33"/>
      <c r="I37" s="124">
        <v>117668.2</v>
      </c>
      <c r="J37" s="124">
        <v>10149.6</v>
      </c>
      <c r="K37" s="40">
        <f t="shared" si="0"/>
        <v>127817.8</v>
      </c>
    </row>
    <row r="38" spans="1:11" s="81" customFormat="1" ht="31.5">
      <c r="A38" s="38" t="s">
        <v>182</v>
      </c>
      <c r="B38" s="39" t="s">
        <v>110</v>
      </c>
      <c r="C38" s="39" t="s">
        <v>27</v>
      </c>
      <c r="D38" s="39" t="s">
        <v>20</v>
      </c>
      <c r="E38" s="39" t="s">
        <v>75</v>
      </c>
      <c r="F38" s="39" t="s">
        <v>181</v>
      </c>
      <c r="G38" s="39"/>
      <c r="H38" s="33"/>
      <c r="I38" s="44">
        <f>I39</f>
        <v>2890.7</v>
      </c>
      <c r="J38" s="44">
        <f>J39</f>
        <v>-850.6</v>
      </c>
      <c r="K38" s="142">
        <f t="shared" si="0"/>
        <v>2040.1</v>
      </c>
    </row>
    <row r="39" spans="1:11" s="81" customFormat="1" ht="15.75">
      <c r="A39" s="77" t="s">
        <v>154</v>
      </c>
      <c r="B39" s="33" t="s">
        <v>110</v>
      </c>
      <c r="C39" s="33" t="s">
        <v>27</v>
      </c>
      <c r="D39" s="33" t="s">
        <v>20</v>
      </c>
      <c r="E39" s="33" t="s">
        <v>75</v>
      </c>
      <c r="F39" s="33" t="s">
        <v>181</v>
      </c>
      <c r="G39" s="33" t="s">
        <v>118</v>
      </c>
      <c r="H39" s="33"/>
      <c r="I39" s="124">
        <v>2890.7</v>
      </c>
      <c r="J39" s="124">
        <v>-850.6</v>
      </c>
      <c r="K39" s="139">
        <f t="shared" si="0"/>
        <v>2040.1</v>
      </c>
    </row>
    <row r="40" spans="1:11" s="81" customFormat="1" ht="31.5">
      <c r="A40" s="38" t="s">
        <v>175</v>
      </c>
      <c r="B40" s="39" t="s">
        <v>110</v>
      </c>
      <c r="C40" s="39" t="s">
        <v>27</v>
      </c>
      <c r="D40" s="39" t="s">
        <v>20</v>
      </c>
      <c r="E40" s="39" t="s">
        <v>75</v>
      </c>
      <c r="F40" s="39" t="s">
        <v>64</v>
      </c>
      <c r="G40" s="39"/>
      <c r="H40" s="39"/>
      <c r="I40" s="44">
        <f>I41</f>
        <v>4207.3</v>
      </c>
      <c r="J40" s="44">
        <f>J41</f>
        <v>-49.7</v>
      </c>
      <c r="K40" s="44">
        <f t="shared" si="0"/>
        <v>4157.6</v>
      </c>
    </row>
    <row r="41" spans="1:11" s="81" customFormat="1" ht="15.75">
      <c r="A41" s="77" t="s">
        <v>154</v>
      </c>
      <c r="B41" s="33" t="s">
        <v>110</v>
      </c>
      <c r="C41" s="33" t="s">
        <v>27</v>
      </c>
      <c r="D41" s="33" t="s">
        <v>20</v>
      </c>
      <c r="E41" s="33" t="s">
        <v>75</v>
      </c>
      <c r="F41" s="33" t="s">
        <v>64</v>
      </c>
      <c r="G41" s="33" t="s">
        <v>118</v>
      </c>
      <c r="H41" s="33"/>
      <c r="I41" s="124">
        <v>4207.3</v>
      </c>
      <c r="J41" s="124">
        <v>-49.7</v>
      </c>
      <c r="K41" s="40">
        <f t="shared" si="0"/>
        <v>4157.6</v>
      </c>
    </row>
    <row r="42" spans="1:11" s="68" customFormat="1" ht="78.75">
      <c r="A42" s="77" t="s">
        <v>338</v>
      </c>
      <c r="B42" s="33" t="s">
        <v>110</v>
      </c>
      <c r="C42" s="33" t="s">
        <v>27</v>
      </c>
      <c r="D42" s="33" t="s">
        <v>20</v>
      </c>
      <c r="E42" s="33" t="s">
        <v>337</v>
      </c>
      <c r="F42" s="33"/>
      <c r="G42" s="33"/>
      <c r="H42" s="33"/>
      <c r="I42" s="124">
        <f>I43+I45</f>
        <v>0</v>
      </c>
      <c r="J42" s="124">
        <f>J43+J45</f>
        <v>15981.3</v>
      </c>
      <c r="K42" s="40">
        <f aca="true" t="shared" si="4" ref="K42:K49">I42+J42</f>
        <v>15981.3</v>
      </c>
    </row>
    <row r="43" spans="1:11" s="68" customFormat="1" ht="31.5">
      <c r="A43" s="110" t="s">
        <v>175</v>
      </c>
      <c r="B43" s="39" t="s">
        <v>110</v>
      </c>
      <c r="C43" s="39" t="s">
        <v>27</v>
      </c>
      <c r="D43" s="39" t="s">
        <v>20</v>
      </c>
      <c r="E43" s="39" t="s">
        <v>337</v>
      </c>
      <c r="F43" s="39" t="s">
        <v>64</v>
      </c>
      <c r="G43" s="39"/>
      <c r="H43" s="39"/>
      <c r="I43" s="125">
        <f>I44</f>
        <v>0</v>
      </c>
      <c r="J43" s="125">
        <f>J44</f>
        <v>219.5</v>
      </c>
      <c r="K43" s="44">
        <f t="shared" si="4"/>
        <v>219.5</v>
      </c>
    </row>
    <row r="44" spans="1:11" s="68" customFormat="1" ht="15.75">
      <c r="A44" s="77" t="s">
        <v>155</v>
      </c>
      <c r="B44" s="33" t="s">
        <v>110</v>
      </c>
      <c r="C44" s="33" t="s">
        <v>27</v>
      </c>
      <c r="D44" s="33" t="s">
        <v>20</v>
      </c>
      <c r="E44" s="33" t="s">
        <v>337</v>
      </c>
      <c r="F44" s="33" t="s">
        <v>64</v>
      </c>
      <c r="G44" s="33" t="s">
        <v>119</v>
      </c>
      <c r="H44" s="33"/>
      <c r="I44" s="124"/>
      <c r="J44" s="124">
        <v>219.5</v>
      </c>
      <c r="K44" s="40">
        <f t="shared" si="4"/>
        <v>219.5</v>
      </c>
    </row>
    <row r="45" spans="1:11" s="68" customFormat="1" ht="63">
      <c r="A45" s="38" t="s">
        <v>174</v>
      </c>
      <c r="B45" s="39" t="s">
        <v>110</v>
      </c>
      <c r="C45" s="39" t="s">
        <v>27</v>
      </c>
      <c r="D45" s="39" t="s">
        <v>20</v>
      </c>
      <c r="E45" s="39" t="s">
        <v>337</v>
      </c>
      <c r="F45" s="39" t="s">
        <v>180</v>
      </c>
      <c r="G45" s="39"/>
      <c r="H45" s="39"/>
      <c r="I45" s="125">
        <f>I46</f>
        <v>0</v>
      </c>
      <c r="J45" s="125">
        <f>J46</f>
        <v>15761.8</v>
      </c>
      <c r="K45" s="44">
        <f t="shared" si="4"/>
        <v>15761.8</v>
      </c>
    </row>
    <row r="46" spans="1:11" s="68" customFormat="1" ht="15.75">
      <c r="A46" s="77" t="s">
        <v>155</v>
      </c>
      <c r="B46" s="33" t="s">
        <v>110</v>
      </c>
      <c r="C46" s="33" t="s">
        <v>27</v>
      </c>
      <c r="D46" s="33" t="s">
        <v>20</v>
      </c>
      <c r="E46" s="33" t="s">
        <v>337</v>
      </c>
      <c r="F46" s="33" t="s">
        <v>180</v>
      </c>
      <c r="G46" s="33" t="s">
        <v>119</v>
      </c>
      <c r="H46" s="33"/>
      <c r="I46" s="124"/>
      <c r="J46" s="124">
        <v>15761.8</v>
      </c>
      <c r="K46" s="40">
        <f t="shared" si="4"/>
        <v>15761.8</v>
      </c>
    </row>
    <row r="47" spans="1:11" s="68" customFormat="1" ht="63">
      <c r="A47" s="167" t="s">
        <v>283</v>
      </c>
      <c r="B47" s="33" t="s">
        <v>110</v>
      </c>
      <c r="C47" s="33" t="s">
        <v>27</v>
      </c>
      <c r="D47" s="33" t="s">
        <v>20</v>
      </c>
      <c r="E47" s="33" t="s">
        <v>282</v>
      </c>
      <c r="F47" s="33"/>
      <c r="G47" s="33"/>
      <c r="H47" s="33"/>
      <c r="I47" s="124">
        <f>I50+I48</f>
        <v>565</v>
      </c>
      <c r="J47" s="124">
        <f>J50+J48</f>
        <v>0</v>
      </c>
      <c r="K47" s="40">
        <f t="shared" si="4"/>
        <v>565</v>
      </c>
    </row>
    <row r="48" spans="1:11" s="68" customFormat="1" ht="63">
      <c r="A48" s="38" t="s">
        <v>174</v>
      </c>
      <c r="B48" s="39" t="s">
        <v>110</v>
      </c>
      <c r="C48" s="39" t="s">
        <v>27</v>
      </c>
      <c r="D48" s="39" t="s">
        <v>20</v>
      </c>
      <c r="E48" s="39" t="s">
        <v>282</v>
      </c>
      <c r="F48" s="39" t="s">
        <v>180</v>
      </c>
      <c r="G48" s="39"/>
      <c r="H48" s="39"/>
      <c r="I48" s="125">
        <f>I49</f>
        <v>0</v>
      </c>
      <c r="J48" s="125">
        <f>J49</f>
        <v>100</v>
      </c>
      <c r="K48" s="142">
        <f t="shared" si="4"/>
        <v>100</v>
      </c>
    </row>
    <row r="49" spans="1:11" s="68" customFormat="1" ht="15.75">
      <c r="A49" s="167" t="s">
        <v>155</v>
      </c>
      <c r="B49" s="33" t="s">
        <v>110</v>
      </c>
      <c r="C49" s="33" t="s">
        <v>27</v>
      </c>
      <c r="D49" s="33" t="s">
        <v>20</v>
      </c>
      <c r="E49" s="33" t="s">
        <v>282</v>
      </c>
      <c r="F49" s="33" t="s">
        <v>180</v>
      </c>
      <c r="G49" s="33" t="s">
        <v>119</v>
      </c>
      <c r="H49" s="33"/>
      <c r="I49" s="124"/>
      <c r="J49" s="124">
        <v>100</v>
      </c>
      <c r="K49" s="139">
        <f t="shared" si="4"/>
        <v>100</v>
      </c>
    </row>
    <row r="50" spans="1:11" s="68" customFormat="1" ht="31.5">
      <c r="A50" s="38" t="s">
        <v>182</v>
      </c>
      <c r="B50" s="39" t="s">
        <v>110</v>
      </c>
      <c r="C50" s="39" t="s">
        <v>27</v>
      </c>
      <c r="D50" s="39" t="s">
        <v>20</v>
      </c>
      <c r="E50" s="39" t="s">
        <v>282</v>
      </c>
      <c r="F50" s="39" t="s">
        <v>181</v>
      </c>
      <c r="G50" s="39"/>
      <c r="H50" s="39"/>
      <c r="I50" s="125">
        <f>I51</f>
        <v>565</v>
      </c>
      <c r="J50" s="125">
        <f>J51</f>
        <v>-100</v>
      </c>
      <c r="K50" s="142">
        <f>K51</f>
        <v>465</v>
      </c>
    </row>
    <row r="51" spans="1:11" s="68" customFormat="1" ht="15.75">
      <c r="A51" s="43" t="s">
        <v>155</v>
      </c>
      <c r="B51" s="33" t="s">
        <v>110</v>
      </c>
      <c r="C51" s="33" t="s">
        <v>27</v>
      </c>
      <c r="D51" s="33" t="s">
        <v>20</v>
      </c>
      <c r="E51" s="33" t="s">
        <v>282</v>
      </c>
      <c r="F51" s="33" t="s">
        <v>181</v>
      </c>
      <c r="G51" s="33" t="s">
        <v>119</v>
      </c>
      <c r="H51" s="33"/>
      <c r="I51" s="124">
        <v>565</v>
      </c>
      <c r="J51" s="124">
        <v>-100</v>
      </c>
      <c r="K51" s="139">
        <f>I51+J51</f>
        <v>465</v>
      </c>
    </row>
    <row r="52" spans="1:11" s="68" customFormat="1" ht="15.75">
      <c r="A52" s="42" t="s">
        <v>12</v>
      </c>
      <c r="B52" s="32" t="s">
        <v>110</v>
      </c>
      <c r="C52" s="32" t="s">
        <v>27</v>
      </c>
      <c r="D52" s="32" t="s">
        <v>26</v>
      </c>
      <c r="E52" s="32"/>
      <c r="F52" s="32"/>
      <c r="G52" s="32"/>
      <c r="H52" s="32"/>
      <c r="I52" s="41">
        <f>I53+I58+I63+I68+I77+I82+I101+I94+I71+I74+I42</f>
        <v>232518.8</v>
      </c>
      <c r="J52" s="41">
        <f>J53+J58+J63+J68+J77+J82+J101+J94+J71+J74</f>
        <v>11718</v>
      </c>
      <c r="K52" s="41">
        <f t="shared" si="0"/>
        <v>244236.8</v>
      </c>
    </row>
    <row r="53" spans="1:11" s="68" customFormat="1" ht="31.5">
      <c r="A53" s="43" t="s">
        <v>346</v>
      </c>
      <c r="B53" s="33" t="s">
        <v>110</v>
      </c>
      <c r="C53" s="33" t="s">
        <v>27</v>
      </c>
      <c r="D53" s="33" t="s">
        <v>26</v>
      </c>
      <c r="E53" s="33" t="s">
        <v>157</v>
      </c>
      <c r="F53" s="33"/>
      <c r="G53" s="33"/>
      <c r="H53" s="33"/>
      <c r="I53" s="40">
        <f>I56</f>
        <v>100</v>
      </c>
      <c r="J53" s="40">
        <f>J56+J54</f>
        <v>80</v>
      </c>
      <c r="K53" s="40">
        <f t="shared" si="0"/>
        <v>180</v>
      </c>
    </row>
    <row r="54" spans="1:11" s="68" customFormat="1" ht="63">
      <c r="A54" s="38" t="s">
        <v>174</v>
      </c>
      <c r="B54" s="39" t="s">
        <v>110</v>
      </c>
      <c r="C54" s="39" t="s">
        <v>27</v>
      </c>
      <c r="D54" s="39" t="s">
        <v>26</v>
      </c>
      <c r="E54" s="39" t="s">
        <v>157</v>
      </c>
      <c r="F54" s="39" t="s">
        <v>180</v>
      </c>
      <c r="G54" s="39"/>
      <c r="H54" s="39"/>
      <c r="I54" s="44">
        <f>I55</f>
        <v>0</v>
      </c>
      <c r="J54" s="44">
        <f>J55</f>
        <v>80</v>
      </c>
      <c r="K54" s="44">
        <f>I54+J54</f>
        <v>80</v>
      </c>
    </row>
    <row r="55" spans="1:11" s="68" customFormat="1" ht="15.75">
      <c r="A55" s="43" t="s">
        <v>154</v>
      </c>
      <c r="B55" s="33" t="s">
        <v>110</v>
      </c>
      <c r="C55" s="33" t="s">
        <v>27</v>
      </c>
      <c r="D55" s="33" t="s">
        <v>26</v>
      </c>
      <c r="E55" s="33" t="s">
        <v>157</v>
      </c>
      <c r="F55" s="33" t="s">
        <v>180</v>
      </c>
      <c r="G55" s="33" t="s">
        <v>118</v>
      </c>
      <c r="H55" s="33"/>
      <c r="I55" s="40"/>
      <c r="J55" s="40">
        <v>80</v>
      </c>
      <c r="K55" s="40">
        <f>I55+J55</f>
        <v>80</v>
      </c>
    </row>
    <row r="56" spans="1:11" s="68" customFormat="1" ht="31.5">
      <c r="A56" s="38" t="s">
        <v>270</v>
      </c>
      <c r="B56" s="39" t="s">
        <v>110</v>
      </c>
      <c r="C56" s="39" t="s">
        <v>27</v>
      </c>
      <c r="D56" s="39" t="s">
        <v>26</v>
      </c>
      <c r="E56" s="39" t="s">
        <v>157</v>
      </c>
      <c r="F56" s="39" t="s">
        <v>181</v>
      </c>
      <c r="G56" s="39"/>
      <c r="H56" s="39"/>
      <c r="I56" s="125">
        <f>I57</f>
        <v>100</v>
      </c>
      <c r="J56" s="125">
        <f>J57</f>
        <v>0</v>
      </c>
      <c r="K56" s="44">
        <f>K57</f>
        <v>100</v>
      </c>
    </row>
    <row r="57" spans="1:11" s="68" customFormat="1" ht="15.75">
      <c r="A57" s="77" t="s">
        <v>154</v>
      </c>
      <c r="B57" s="33" t="s">
        <v>110</v>
      </c>
      <c r="C57" s="33" t="s">
        <v>27</v>
      </c>
      <c r="D57" s="33" t="s">
        <v>26</v>
      </c>
      <c r="E57" s="33" t="s">
        <v>157</v>
      </c>
      <c r="F57" s="33" t="s">
        <v>181</v>
      </c>
      <c r="G57" s="33" t="s">
        <v>118</v>
      </c>
      <c r="H57" s="33"/>
      <c r="I57" s="124">
        <v>100</v>
      </c>
      <c r="J57" s="124">
        <v>0</v>
      </c>
      <c r="K57" s="40">
        <f>I57+J57</f>
        <v>100</v>
      </c>
    </row>
    <row r="58" spans="1:11" s="68" customFormat="1" ht="31.5">
      <c r="A58" s="43" t="s">
        <v>34</v>
      </c>
      <c r="B58" s="33" t="s">
        <v>110</v>
      </c>
      <c r="C58" s="33" t="s">
        <v>27</v>
      </c>
      <c r="D58" s="33" t="s">
        <v>26</v>
      </c>
      <c r="E58" s="33" t="s">
        <v>76</v>
      </c>
      <c r="F58" s="39"/>
      <c r="G58" s="39"/>
      <c r="H58" s="39"/>
      <c r="I58" s="40">
        <f>I59+I61</f>
        <v>32559.4</v>
      </c>
      <c r="J58" s="40">
        <f>J59+J61</f>
        <v>-4109.6</v>
      </c>
      <c r="K58" s="40">
        <f t="shared" si="0"/>
        <v>28449.800000000003</v>
      </c>
    </row>
    <row r="59" spans="1:11" s="68" customFormat="1" ht="63">
      <c r="A59" s="38" t="s">
        <v>174</v>
      </c>
      <c r="B59" s="39" t="s">
        <v>110</v>
      </c>
      <c r="C59" s="39" t="s">
        <v>27</v>
      </c>
      <c r="D59" s="39" t="s">
        <v>26</v>
      </c>
      <c r="E59" s="39" t="s">
        <v>76</v>
      </c>
      <c r="F59" s="39" t="s">
        <v>180</v>
      </c>
      <c r="G59" s="39"/>
      <c r="H59" s="39"/>
      <c r="I59" s="44">
        <f>I60</f>
        <v>29908</v>
      </c>
      <c r="J59" s="44">
        <f>J60</f>
        <v>-4829.1</v>
      </c>
      <c r="K59" s="142">
        <f t="shared" si="0"/>
        <v>25078.9</v>
      </c>
    </row>
    <row r="60" spans="1:11" s="68" customFormat="1" ht="15.75">
      <c r="A60" s="77" t="s">
        <v>154</v>
      </c>
      <c r="B60" s="33" t="s">
        <v>110</v>
      </c>
      <c r="C60" s="33" t="s">
        <v>27</v>
      </c>
      <c r="D60" s="33" t="s">
        <v>26</v>
      </c>
      <c r="E60" s="33" t="s">
        <v>76</v>
      </c>
      <c r="F60" s="33" t="s">
        <v>180</v>
      </c>
      <c r="G60" s="33" t="s">
        <v>118</v>
      </c>
      <c r="H60" s="33"/>
      <c r="I60" s="124">
        <v>29908</v>
      </c>
      <c r="J60" s="124">
        <v>-4829.1</v>
      </c>
      <c r="K60" s="139">
        <f t="shared" si="0"/>
        <v>25078.9</v>
      </c>
    </row>
    <row r="61" spans="1:11" s="68" customFormat="1" ht="31.5">
      <c r="A61" s="38" t="s">
        <v>182</v>
      </c>
      <c r="B61" s="39" t="s">
        <v>110</v>
      </c>
      <c r="C61" s="39" t="s">
        <v>27</v>
      </c>
      <c r="D61" s="39" t="s">
        <v>26</v>
      </c>
      <c r="E61" s="39" t="s">
        <v>76</v>
      </c>
      <c r="F61" s="39" t="s">
        <v>181</v>
      </c>
      <c r="G61" s="39"/>
      <c r="H61" s="39"/>
      <c r="I61" s="44">
        <f>I62</f>
        <v>2651.4</v>
      </c>
      <c r="J61" s="44">
        <f>J62</f>
        <v>719.5</v>
      </c>
      <c r="K61" s="142">
        <f t="shared" si="0"/>
        <v>3370.9</v>
      </c>
    </row>
    <row r="62" spans="1:11" s="68" customFormat="1" ht="15.75">
      <c r="A62" s="77" t="s">
        <v>154</v>
      </c>
      <c r="B62" s="33" t="s">
        <v>110</v>
      </c>
      <c r="C62" s="33" t="s">
        <v>27</v>
      </c>
      <c r="D62" s="33" t="s">
        <v>26</v>
      </c>
      <c r="E62" s="33" t="s">
        <v>76</v>
      </c>
      <c r="F62" s="33" t="s">
        <v>181</v>
      </c>
      <c r="G62" s="33" t="s">
        <v>118</v>
      </c>
      <c r="H62" s="33"/>
      <c r="I62" s="124">
        <v>2651.4</v>
      </c>
      <c r="J62" s="124">
        <v>719.5</v>
      </c>
      <c r="K62" s="139">
        <f t="shared" si="0"/>
        <v>3370.9</v>
      </c>
    </row>
    <row r="63" spans="1:11" s="68" customFormat="1" ht="15.75">
      <c r="A63" s="43" t="s">
        <v>35</v>
      </c>
      <c r="B63" s="33" t="s">
        <v>110</v>
      </c>
      <c r="C63" s="33" t="s">
        <v>27</v>
      </c>
      <c r="D63" s="33" t="s">
        <v>26</v>
      </c>
      <c r="E63" s="33" t="s">
        <v>77</v>
      </c>
      <c r="F63" s="39"/>
      <c r="G63" s="39"/>
      <c r="H63" s="39"/>
      <c r="I63" s="40">
        <f>I64+I66</f>
        <v>14737.199999999999</v>
      </c>
      <c r="J63" s="40">
        <f>J64+J66</f>
        <v>3570.4</v>
      </c>
      <c r="K63" s="139">
        <f t="shared" si="0"/>
        <v>18307.6</v>
      </c>
    </row>
    <row r="64" spans="1:11" s="68" customFormat="1" ht="63">
      <c r="A64" s="38" t="s">
        <v>174</v>
      </c>
      <c r="B64" s="39" t="s">
        <v>110</v>
      </c>
      <c r="C64" s="39" t="s">
        <v>27</v>
      </c>
      <c r="D64" s="39" t="s">
        <v>26</v>
      </c>
      <c r="E64" s="39" t="s">
        <v>77</v>
      </c>
      <c r="F64" s="39" t="s">
        <v>180</v>
      </c>
      <c r="G64" s="39"/>
      <c r="H64" s="39"/>
      <c r="I64" s="44">
        <f>I65</f>
        <v>14545.3</v>
      </c>
      <c r="J64" s="44">
        <f>J65</f>
        <v>3644</v>
      </c>
      <c r="K64" s="142">
        <f t="shared" si="0"/>
        <v>18189.3</v>
      </c>
    </row>
    <row r="65" spans="1:11" s="68" customFormat="1" ht="15.75">
      <c r="A65" s="77" t="s">
        <v>154</v>
      </c>
      <c r="B65" s="33" t="s">
        <v>110</v>
      </c>
      <c r="C65" s="33" t="s">
        <v>27</v>
      </c>
      <c r="D65" s="33" t="s">
        <v>26</v>
      </c>
      <c r="E65" s="33" t="s">
        <v>77</v>
      </c>
      <c r="F65" s="33" t="s">
        <v>180</v>
      </c>
      <c r="G65" s="33" t="s">
        <v>118</v>
      </c>
      <c r="H65" s="33"/>
      <c r="I65" s="124">
        <v>14545.3</v>
      </c>
      <c r="J65" s="124">
        <v>3644</v>
      </c>
      <c r="K65" s="139">
        <f t="shared" si="0"/>
        <v>18189.3</v>
      </c>
    </row>
    <row r="66" spans="1:11" s="68" customFormat="1" ht="31.5">
      <c r="A66" s="38" t="s">
        <v>182</v>
      </c>
      <c r="B66" s="39" t="s">
        <v>110</v>
      </c>
      <c r="C66" s="39" t="s">
        <v>27</v>
      </c>
      <c r="D66" s="39" t="s">
        <v>26</v>
      </c>
      <c r="E66" s="39" t="s">
        <v>77</v>
      </c>
      <c r="F66" s="39" t="s">
        <v>181</v>
      </c>
      <c r="G66" s="39"/>
      <c r="H66" s="39"/>
      <c r="I66" s="44">
        <f>I67</f>
        <v>191.9</v>
      </c>
      <c r="J66" s="44">
        <f>J67</f>
        <v>-73.6</v>
      </c>
      <c r="K66" s="142">
        <f t="shared" si="0"/>
        <v>118.30000000000001</v>
      </c>
    </row>
    <row r="67" spans="1:11" s="68" customFormat="1" ht="15.75">
      <c r="A67" s="77" t="s">
        <v>154</v>
      </c>
      <c r="B67" s="33" t="s">
        <v>110</v>
      </c>
      <c r="C67" s="33" t="s">
        <v>27</v>
      </c>
      <c r="D67" s="33" t="s">
        <v>26</v>
      </c>
      <c r="E67" s="33" t="s">
        <v>77</v>
      </c>
      <c r="F67" s="33" t="s">
        <v>181</v>
      </c>
      <c r="G67" s="33" t="s">
        <v>118</v>
      </c>
      <c r="H67" s="33"/>
      <c r="I67" s="124">
        <v>191.9</v>
      </c>
      <c r="J67" s="124">
        <v>-73.6</v>
      </c>
      <c r="K67" s="139">
        <f t="shared" si="0"/>
        <v>118.30000000000001</v>
      </c>
    </row>
    <row r="68" spans="1:11" s="68" customFormat="1" ht="15.75">
      <c r="A68" s="43" t="s">
        <v>53</v>
      </c>
      <c r="B68" s="33" t="s">
        <v>110</v>
      </c>
      <c r="C68" s="33" t="s">
        <v>27</v>
      </c>
      <c r="D68" s="33" t="s">
        <v>26</v>
      </c>
      <c r="E68" s="33" t="s">
        <v>78</v>
      </c>
      <c r="F68" s="33"/>
      <c r="G68" s="33"/>
      <c r="H68" s="33"/>
      <c r="I68" s="40">
        <f>I69</f>
        <v>10000</v>
      </c>
      <c r="J68" s="40">
        <f>J69</f>
        <v>2308.9</v>
      </c>
      <c r="K68" s="139">
        <f t="shared" si="0"/>
        <v>12308.9</v>
      </c>
    </row>
    <row r="69" spans="1:11" s="85" customFormat="1" ht="31.5">
      <c r="A69" s="38" t="s">
        <v>175</v>
      </c>
      <c r="B69" s="39" t="s">
        <v>110</v>
      </c>
      <c r="C69" s="39" t="s">
        <v>27</v>
      </c>
      <c r="D69" s="39" t="s">
        <v>26</v>
      </c>
      <c r="E69" s="39" t="s">
        <v>78</v>
      </c>
      <c r="F69" s="39" t="s">
        <v>64</v>
      </c>
      <c r="G69" s="39"/>
      <c r="H69" s="39"/>
      <c r="I69" s="44">
        <f>I70</f>
        <v>10000</v>
      </c>
      <c r="J69" s="44">
        <f>J70</f>
        <v>2308.9</v>
      </c>
      <c r="K69" s="142">
        <f t="shared" si="0"/>
        <v>12308.9</v>
      </c>
    </row>
    <row r="70" spans="1:11" s="85" customFormat="1" ht="15.75">
      <c r="A70" s="77" t="s">
        <v>154</v>
      </c>
      <c r="B70" s="33" t="s">
        <v>110</v>
      </c>
      <c r="C70" s="33" t="s">
        <v>27</v>
      </c>
      <c r="D70" s="33" t="s">
        <v>26</v>
      </c>
      <c r="E70" s="33" t="s">
        <v>78</v>
      </c>
      <c r="F70" s="33" t="s">
        <v>64</v>
      </c>
      <c r="G70" s="33" t="s">
        <v>118</v>
      </c>
      <c r="H70" s="33"/>
      <c r="I70" s="124">
        <v>10000</v>
      </c>
      <c r="J70" s="124">
        <v>2308.9</v>
      </c>
      <c r="K70" s="139">
        <f t="shared" si="0"/>
        <v>12308.9</v>
      </c>
    </row>
    <row r="71" spans="1:11" s="85" customFormat="1" ht="31.5">
      <c r="A71" s="156" t="s">
        <v>287</v>
      </c>
      <c r="B71" s="33" t="s">
        <v>110</v>
      </c>
      <c r="C71" s="33" t="s">
        <v>27</v>
      </c>
      <c r="D71" s="33" t="s">
        <v>26</v>
      </c>
      <c r="E71" s="33" t="s">
        <v>286</v>
      </c>
      <c r="F71" s="33"/>
      <c r="G71" s="33"/>
      <c r="H71" s="33"/>
      <c r="I71" s="124">
        <f>I72</f>
        <v>5000</v>
      </c>
      <c r="J71" s="124">
        <f>J72</f>
        <v>0</v>
      </c>
      <c r="K71" s="139">
        <f>I71+J71</f>
        <v>5000</v>
      </c>
    </row>
    <row r="72" spans="1:11" s="85" customFormat="1" ht="31.5">
      <c r="A72" s="38" t="s">
        <v>182</v>
      </c>
      <c r="B72" s="39" t="s">
        <v>110</v>
      </c>
      <c r="C72" s="39" t="s">
        <v>27</v>
      </c>
      <c r="D72" s="39" t="s">
        <v>26</v>
      </c>
      <c r="E72" s="39" t="s">
        <v>286</v>
      </c>
      <c r="F72" s="39" t="s">
        <v>181</v>
      </c>
      <c r="G72" s="39"/>
      <c r="H72" s="39"/>
      <c r="I72" s="125">
        <f>I73</f>
        <v>5000</v>
      </c>
      <c r="J72" s="125">
        <f>J73</f>
        <v>0</v>
      </c>
      <c r="K72" s="142">
        <f>K73</f>
        <v>5000</v>
      </c>
    </row>
    <row r="73" spans="1:11" s="85" customFormat="1" ht="15.75">
      <c r="A73" s="77" t="s">
        <v>155</v>
      </c>
      <c r="B73" s="33" t="s">
        <v>110</v>
      </c>
      <c r="C73" s="33" t="s">
        <v>27</v>
      </c>
      <c r="D73" s="33" t="s">
        <v>26</v>
      </c>
      <c r="E73" s="33" t="s">
        <v>286</v>
      </c>
      <c r="F73" s="33" t="s">
        <v>181</v>
      </c>
      <c r="G73" s="33" t="s">
        <v>119</v>
      </c>
      <c r="H73" s="33"/>
      <c r="I73" s="124">
        <v>5000</v>
      </c>
      <c r="J73" s="124"/>
      <c r="K73" s="139">
        <f>I73+J73</f>
        <v>5000</v>
      </c>
    </row>
    <row r="74" spans="1:11" s="85" customFormat="1" ht="31.5">
      <c r="A74" s="156" t="s">
        <v>287</v>
      </c>
      <c r="B74" s="33" t="s">
        <v>110</v>
      </c>
      <c r="C74" s="33" t="s">
        <v>27</v>
      </c>
      <c r="D74" s="33" t="s">
        <v>26</v>
      </c>
      <c r="E74" s="33" t="s">
        <v>288</v>
      </c>
      <c r="F74" s="33"/>
      <c r="G74" s="33"/>
      <c r="H74" s="33"/>
      <c r="I74" s="124">
        <f>I76</f>
        <v>1404</v>
      </c>
      <c r="J74" s="124">
        <f>J75</f>
        <v>-611.4</v>
      </c>
      <c r="K74" s="139">
        <f>I74+J74</f>
        <v>792.6</v>
      </c>
    </row>
    <row r="75" spans="1:11" s="85" customFormat="1" ht="31.5">
      <c r="A75" s="193" t="s">
        <v>182</v>
      </c>
      <c r="B75" s="39" t="s">
        <v>110</v>
      </c>
      <c r="C75" s="39" t="s">
        <v>27</v>
      </c>
      <c r="D75" s="39" t="s">
        <v>26</v>
      </c>
      <c r="E75" s="39" t="s">
        <v>288</v>
      </c>
      <c r="F75" s="39" t="s">
        <v>181</v>
      </c>
      <c r="G75" s="39"/>
      <c r="H75" s="39"/>
      <c r="I75" s="125">
        <f>I76</f>
        <v>1404</v>
      </c>
      <c r="J75" s="125">
        <f>J76</f>
        <v>-611.4</v>
      </c>
      <c r="K75" s="142">
        <f>K76</f>
        <v>792.6</v>
      </c>
    </row>
    <row r="76" spans="1:11" s="85" customFormat="1" ht="15.75">
      <c r="A76" s="77" t="s">
        <v>154</v>
      </c>
      <c r="B76" s="33" t="s">
        <v>110</v>
      </c>
      <c r="C76" s="33" t="s">
        <v>27</v>
      </c>
      <c r="D76" s="33" t="s">
        <v>26</v>
      </c>
      <c r="E76" s="33" t="s">
        <v>288</v>
      </c>
      <c r="F76" s="33" t="s">
        <v>181</v>
      </c>
      <c r="G76" s="33" t="s">
        <v>118</v>
      </c>
      <c r="H76" s="33"/>
      <c r="I76" s="124">
        <v>1404</v>
      </c>
      <c r="J76" s="124">
        <v>-611.4</v>
      </c>
      <c r="K76" s="40">
        <f>I76+J76</f>
        <v>792.6</v>
      </c>
    </row>
    <row r="77" spans="1:11" s="85" customFormat="1" ht="31.5">
      <c r="A77" s="109" t="s">
        <v>162</v>
      </c>
      <c r="B77" s="33" t="s">
        <v>110</v>
      </c>
      <c r="C77" s="33" t="s">
        <v>27</v>
      </c>
      <c r="D77" s="33" t="s">
        <v>26</v>
      </c>
      <c r="E77" s="33" t="s">
        <v>161</v>
      </c>
      <c r="F77" s="33"/>
      <c r="G77" s="33"/>
      <c r="H77" s="33"/>
      <c r="I77" s="124">
        <f>I78+I80</f>
        <v>5425.4</v>
      </c>
      <c r="J77" s="124">
        <f>J78+J80</f>
        <v>472.2</v>
      </c>
      <c r="K77" s="40">
        <f t="shared" si="0"/>
        <v>5897.599999999999</v>
      </c>
    </row>
    <row r="78" spans="1:11" s="85" customFormat="1" ht="63">
      <c r="A78" s="38" t="s">
        <v>174</v>
      </c>
      <c r="B78" s="39" t="s">
        <v>110</v>
      </c>
      <c r="C78" s="39" t="s">
        <v>27</v>
      </c>
      <c r="D78" s="39" t="s">
        <v>26</v>
      </c>
      <c r="E78" s="39" t="s">
        <v>161</v>
      </c>
      <c r="F78" s="39" t="s">
        <v>180</v>
      </c>
      <c r="G78" s="39"/>
      <c r="H78" s="39"/>
      <c r="I78" s="125">
        <f>I79</f>
        <v>5257</v>
      </c>
      <c r="J78" s="125">
        <f>J79</f>
        <v>378.4</v>
      </c>
      <c r="K78" s="44">
        <f t="shared" si="0"/>
        <v>5635.4</v>
      </c>
    </row>
    <row r="79" spans="1:11" s="68" customFormat="1" ht="15.75">
      <c r="A79" s="77" t="s">
        <v>155</v>
      </c>
      <c r="B79" s="33" t="s">
        <v>110</v>
      </c>
      <c r="C79" s="33" t="s">
        <v>27</v>
      </c>
      <c r="D79" s="33" t="s">
        <v>26</v>
      </c>
      <c r="E79" s="33" t="s">
        <v>161</v>
      </c>
      <c r="F79" s="33" t="s">
        <v>180</v>
      </c>
      <c r="G79" s="33" t="s">
        <v>119</v>
      </c>
      <c r="H79" s="33"/>
      <c r="I79" s="124">
        <v>5257</v>
      </c>
      <c r="J79" s="124">
        <v>378.4</v>
      </c>
      <c r="K79" s="139">
        <f t="shared" si="0"/>
        <v>5635.4</v>
      </c>
    </row>
    <row r="80" spans="1:11" s="68" customFormat="1" ht="31.5">
      <c r="A80" s="38" t="s">
        <v>175</v>
      </c>
      <c r="B80" s="39" t="s">
        <v>110</v>
      </c>
      <c r="C80" s="39" t="s">
        <v>27</v>
      </c>
      <c r="D80" s="39" t="s">
        <v>26</v>
      </c>
      <c r="E80" s="39" t="s">
        <v>161</v>
      </c>
      <c r="F80" s="39" t="s">
        <v>64</v>
      </c>
      <c r="G80" s="39"/>
      <c r="H80" s="39"/>
      <c r="I80" s="125">
        <f>I81</f>
        <v>168.4</v>
      </c>
      <c r="J80" s="125">
        <f>J81</f>
        <v>93.8</v>
      </c>
      <c r="K80" s="44">
        <f t="shared" si="0"/>
        <v>262.2</v>
      </c>
    </row>
    <row r="81" spans="1:11" s="68" customFormat="1" ht="15.75">
      <c r="A81" s="77" t="s">
        <v>155</v>
      </c>
      <c r="B81" s="33" t="s">
        <v>110</v>
      </c>
      <c r="C81" s="33" t="s">
        <v>27</v>
      </c>
      <c r="D81" s="33" t="s">
        <v>26</v>
      </c>
      <c r="E81" s="33" t="s">
        <v>161</v>
      </c>
      <c r="F81" s="33" t="s">
        <v>64</v>
      </c>
      <c r="G81" s="33" t="s">
        <v>119</v>
      </c>
      <c r="H81" s="33"/>
      <c r="I81" s="124">
        <v>168.4</v>
      </c>
      <c r="J81" s="124">
        <v>93.8</v>
      </c>
      <c r="K81" s="40">
        <f t="shared" si="0"/>
        <v>262.2</v>
      </c>
    </row>
    <row r="82" spans="1:11" s="68" customFormat="1" ht="47.25">
      <c r="A82" s="43" t="s">
        <v>139</v>
      </c>
      <c r="B82" s="33" t="s">
        <v>110</v>
      </c>
      <c r="C82" s="33" t="s">
        <v>27</v>
      </c>
      <c r="D82" s="33" t="s">
        <v>26</v>
      </c>
      <c r="E82" s="33" t="s">
        <v>140</v>
      </c>
      <c r="F82" s="33"/>
      <c r="G82" s="33"/>
      <c r="H82" s="33"/>
      <c r="I82" s="124">
        <f>I83+I86+I91</f>
        <v>152235.3</v>
      </c>
      <c r="J82" s="124">
        <f>J83+J86+J91</f>
        <v>6545.5</v>
      </c>
      <c r="K82" s="40">
        <f t="shared" si="0"/>
        <v>158780.8</v>
      </c>
    </row>
    <row r="83" spans="1:11" s="68" customFormat="1" ht="31.5">
      <c r="A83" s="43" t="s">
        <v>340</v>
      </c>
      <c r="B83" s="33" t="s">
        <v>110</v>
      </c>
      <c r="C83" s="33" t="s">
        <v>27</v>
      </c>
      <c r="D83" s="33" t="s">
        <v>26</v>
      </c>
      <c r="E83" s="33" t="s">
        <v>140</v>
      </c>
      <c r="F83" s="33"/>
      <c r="G83" s="33"/>
      <c r="H83" s="33"/>
      <c r="I83" s="124">
        <f>I84</f>
        <v>150149.3</v>
      </c>
      <c r="J83" s="124">
        <f>J84</f>
        <v>6616</v>
      </c>
      <c r="K83" s="40">
        <f>I83+J83</f>
        <v>156765.3</v>
      </c>
    </row>
    <row r="84" spans="1:11" s="68" customFormat="1" ht="63">
      <c r="A84" s="38" t="s">
        <v>174</v>
      </c>
      <c r="B84" s="39" t="s">
        <v>110</v>
      </c>
      <c r="C84" s="39" t="s">
        <v>27</v>
      </c>
      <c r="D84" s="39" t="s">
        <v>26</v>
      </c>
      <c r="E84" s="39" t="s">
        <v>140</v>
      </c>
      <c r="F84" s="39" t="s">
        <v>180</v>
      </c>
      <c r="G84" s="33"/>
      <c r="H84" s="33"/>
      <c r="I84" s="125">
        <f>I85</f>
        <v>150149.3</v>
      </c>
      <c r="J84" s="125">
        <f>J85</f>
        <v>6616</v>
      </c>
      <c r="K84" s="44">
        <f t="shared" si="0"/>
        <v>156765.3</v>
      </c>
    </row>
    <row r="85" spans="1:11" s="68" customFormat="1" ht="15.75">
      <c r="A85" s="77" t="s">
        <v>155</v>
      </c>
      <c r="B85" s="33" t="s">
        <v>110</v>
      </c>
      <c r="C85" s="33" t="s">
        <v>27</v>
      </c>
      <c r="D85" s="33" t="s">
        <v>26</v>
      </c>
      <c r="E85" s="33" t="s">
        <v>140</v>
      </c>
      <c r="F85" s="33" t="s">
        <v>180</v>
      </c>
      <c r="G85" s="33" t="s">
        <v>119</v>
      </c>
      <c r="H85" s="33"/>
      <c r="I85" s="124">
        <v>150149.3</v>
      </c>
      <c r="J85" s="124">
        <v>6616</v>
      </c>
      <c r="K85" s="40">
        <f t="shared" si="0"/>
        <v>156765.3</v>
      </c>
    </row>
    <row r="86" spans="1:11" s="68" customFormat="1" ht="31.5">
      <c r="A86" s="77" t="s">
        <v>341</v>
      </c>
      <c r="B86" s="33" t="s">
        <v>110</v>
      </c>
      <c r="C86" s="33" t="s">
        <v>27</v>
      </c>
      <c r="D86" s="33" t="s">
        <v>26</v>
      </c>
      <c r="E86" s="33" t="s">
        <v>140</v>
      </c>
      <c r="F86" s="33"/>
      <c r="G86" s="33"/>
      <c r="H86" s="33"/>
      <c r="I86" s="124">
        <f>I89+I87</f>
        <v>1644.4</v>
      </c>
      <c r="J86" s="124">
        <f>J89+J87</f>
        <v>0</v>
      </c>
      <c r="K86" s="40">
        <f>I86+J86</f>
        <v>1644.4</v>
      </c>
    </row>
    <row r="87" spans="1:11" s="68" customFormat="1" ht="63">
      <c r="A87" s="38" t="s">
        <v>174</v>
      </c>
      <c r="B87" s="39" t="s">
        <v>110</v>
      </c>
      <c r="C87" s="39" t="s">
        <v>27</v>
      </c>
      <c r="D87" s="39" t="s">
        <v>26</v>
      </c>
      <c r="E87" s="39" t="s">
        <v>140</v>
      </c>
      <c r="F87" s="39" t="s">
        <v>180</v>
      </c>
      <c r="G87" s="33"/>
      <c r="H87" s="33"/>
      <c r="I87" s="125">
        <f>I88</f>
        <v>0</v>
      </c>
      <c r="J87" s="125">
        <f>J88</f>
        <v>22.6</v>
      </c>
      <c r="K87" s="44">
        <f>I87+J87</f>
        <v>22.6</v>
      </c>
    </row>
    <row r="88" spans="1:11" s="68" customFormat="1" ht="15.75">
      <c r="A88" s="77" t="s">
        <v>155</v>
      </c>
      <c r="B88" s="33" t="s">
        <v>110</v>
      </c>
      <c r="C88" s="33" t="s">
        <v>27</v>
      </c>
      <c r="D88" s="33" t="s">
        <v>26</v>
      </c>
      <c r="E88" s="33" t="s">
        <v>140</v>
      </c>
      <c r="F88" s="33" t="s">
        <v>180</v>
      </c>
      <c r="G88" s="33" t="s">
        <v>119</v>
      </c>
      <c r="H88" s="33"/>
      <c r="I88" s="124"/>
      <c r="J88" s="124">
        <v>22.6</v>
      </c>
      <c r="K88" s="40">
        <f>I88+J88</f>
        <v>22.6</v>
      </c>
    </row>
    <row r="89" spans="1:11" s="68" customFormat="1" ht="31.5">
      <c r="A89" s="110" t="s">
        <v>182</v>
      </c>
      <c r="B89" s="39" t="s">
        <v>110</v>
      </c>
      <c r="C89" s="39" t="s">
        <v>27</v>
      </c>
      <c r="D89" s="39" t="s">
        <v>26</v>
      </c>
      <c r="E89" s="39" t="s">
        <v>140</v>
      </c>
      <c r="F89" s="39" t="s">
        <v>181</v>
      </c>
      <c r="G89" s="39"/>
      <c r="H89" s="39"/>
      <c r="I89" s="125">
        <f>I90</f>
        <v>1644.4</v>
      </c>
      <c r="J89" s="125">
        <f>J90</f>
        <v>-22.6</v>
      </c>
      <c r="K89" s="44">
        <f>K90</f>
        <v>1621.8000000000002</v>
      </c>
    </row>
    <row r="90" spans="1:11" s="68" customFormat="1" ht="15.75">
      <c r="A90" s="77" t="s">
        <v>155</v>
      </c>
      <c r="B90" s="33" t="s">
        <v>110</v>
      </c>
      <c r="C90" s="33" t="s">
        <v>27</v>
      </c>
      <c r="D90" s="33" t="s">
        <v>26</v>
      </c>
      <c r="E90" s="33" t="s">
        <v>140</v>
      </c>
      <c r="F90" s="33" t="s">
        <v>181</v>
      </c>
      <c r="G90" s="33" t="s">
        <v>119</v>
      </c>
      <c r="H90" s="33"/>
      <c r="I90" s="124">
        <v>1644.4</v>
      </c>
      <c r="J90" s="124">
        <v>-22.6</v>
      </c>
      <c r="K90" s="40">
        <f>I90+J90</f>
        <v>1621.8000000000002</v>
      </c>
    </row>
    <row r="91" spans="1:11" s="68" customFormat="1" ht="47.25">
      <c r="A91" s="77" t="s">
        <v>342</v>
      </c>
      <c r="B91" s="33" t="s">
        <v>110</v>
      </c>
      <c r="C91" s="33" t="s">
        <v>27</v>
      </c>
      <c r="D91" s="33" t="s">
        <v>26</v>
      </c>
      <c r="E91" s="33" t="s">
        <v>140</v>
      </c>
      <c r="F91" s="33"/>
      <c r="G91" s="33"/>
      <c r="H91" s="33"/>
      <c r="I91" s="124">
        <f aca="true" t="shared" si="5" ref="I91:K92">I92</f>
        <v>441.6</v>
      </c>
      <c r="J91" s="124">
        <f t="shared" si="5"/>
        <v>-70.5</v>
      </c>
      <c r="K91" s="40">
        <f t="shared" si="5"/>
        <v>371.1</v>
      </c>
    </row>
    <row r="92" spans="1:11" s="68" customFormat="1" ht="31.5">
      <c r="A92" s="110" t="s">
        <v>182</v>
      </c>
      <c r="B92" s="39" t="s">
        <v>110</v>
      </c>
      <c r="C92" s="39" t="s">
        <v>27</v>
      </c>
      <c r="D92" s="39" t="s">
        <v>26</v>
      </c>
      <c r="E92" s="39" t="s">
        <v>140</v>
      </c>
      <c r="F92" s="39" t="s">
        <v>181</v>
      </c>
      <c r="G92" s="39"/>
      <c r="H92" s="39"/>
      <c r="I92" s="125">
        <f t="shared" si="5"/>
        <v>441.6</v>
      </c>
      <c r="J92" s="125">
        <f t="shared" si="5"/>
        <v>-70.5</v>
      </c>
      <c r="K92" s="44">
        <f t="shared" si="5"/>
        <v>371.1</v>
      </c>
    </row>
    <row r="93" spans="1:11" s="68" customFormat="1" ht="15.75">
      <c r="A93" s="77" t="s">
        <v>155</v>
      </c>
      <c r="B93" s="33" t="s">
        <v>110</v>
      </c>
      <c r="C93" s="33" t="s">
        <v>27</v>
      </c>
      <c r="D93" s="33" t="s">
        <v>26</v>
      </c>
      <c r="E93" s="33" t="s">
        <v>140</v>
      </c>
      <c r="F93" s="33" t="s">
        <v>181</v>
      </c>
      <c r="G93" s="33" t="s">
        <v>119</v>
      </c>
      <c r="H93" s="33"/>
      <c r="I93" s="124">
        <v>441.6</v>
      </c>
      <c r="J93" s="124">
        <v>-70.5</v>
      </c>
      <c r="K93" s="40">
        <f>I93+J93</f>
        <v>371.1</v>
      </c>
    </row>
    <row r="94" spans="1:11" s="68" customFormat="1" ht="63">
      <c r="A94" s="167" t="s">
        <v>283</v>
      </c>
      <c r="B94" s="33" t="s">
        <v>110</v>
      </c>
      <c r="C94" s="33" t="s">
        <v>27</v>
      </c>
      <c r="D94" s="33" t="s">
        <v>26</v>
      </c>
      <c r="E94" s="33" t="s">
        <v>282</v>
      </c>
      <c r="F94" s="33"/>
      <c r="G94" s="33"/>
      <c r="H94" s="33"/>
      <c r="I94" s="124">
        <f>I99+I97+I95</f>
        <v>1250</v>
      </c>
      <c r="J94" s="124">
        <f>J99+J97+J95</f>
        <v>0</v>
      </c>
      <c r="K94" s="40">
        <f>I94+J94</f>
        <v>1250</v>
      </c>
    </row>
    <row r="95" spans="1:11" s="68" customFormat="1" ht="31.5">
      <c r="A95" s="38" t="s">
        <v>175</v>
      </c>
      <c r="B95" s="39" t="s">
        <v>110</v>
      </c>
      <c r="C95" s="39" t="s">
        <v>27</v>
      </c>
      <c r="D95" s="39" t="s">
        <v>26</v>
      </c>
      <c r="E95" s="39" t="s">
        <v>282</v>
      </c>
      <c r="F95" s="39" t="s">
        <v>64</v>
      </c>
      <c r="G95" s="39"/>
      <c r="H95" s="39"/>
      <c r="I95" s="125">
        <f>I96</f>
        <v>150</v>
      </c>
      <c r="J95" s="125">
        <f>J96</f>
        <v>0</v>
      </c>
      <c r="K95" s="44">
        <f>K96</f>
        <v>150</v>
      </c>
    </row>
    <row r="96" spans="1:11" s="68" customFormat="1" ht="15.75">
      <c r="A96" s="167" t="s">
        <v>155</v>
      </c>
      <c r="B96" s="33" t="s">
        <v>110</v>
      </c>
      <c r="C96" s="33" t="s">
        <v>27</v>
      </c>
      <c r="D96" s="33" t="s">
        <v>26</v>
      </c>
      <c r="E96" s="33" t="s">
        <v>282</v>
      </c>
      <c r="F96" s="33" t="s">
        <v>64</v>
      </c>
      <c r="G96" s="33" t="s">
        <v>119</v>
      </c>
      <c r="H96" s="33"/>
      <c r="I96" s="124">
        <v>150</v>
      </c>
      <c r="J96" s="124">
        <v>0</v>
      </c>
      <c r="K96" s="40">
        <f>I96+J96</f>
        <v>150</v>
      </c>
    </row>
    <row r="97" spans="1:11" s="68" customFormat="1" ht="63">
      <c r="A97" s="38" t="s">
        <v>174</v>
      </c>
      <c r="B97" s="39" t="s">
        <v>110</v>
      </c>
      <c r="C97" s="39" t="s">
        <v>27</v>
      </c>
      <c r="D97" s="39" t="s">
        <v>26</v>
      </c>
      <c r="E97" s="39" t="s">
        <v>282</v>
      </c>
      <c r="F97" s="39" t="s">
        <v>180</v>
      </c>
      <c r="G97" s="39"/>
      <c r="H97" s="39"/>
      <c r="I97" s="125">
        <f>I98</f>
        <v>149</v>
      </c>
      <c r="J97" s="125">
        <f>J98</f>
        <v>148.9</v>
      </c>
      <c r="K97" s="44">
        <f>K98</f>
        <v>297.9</v>
      </c>
    </row>
    <row r="98" spans="1:11" s="81" customFormat="1" ht="15.75">
      <c r="A98" s="167" t="s">
        <v>155</v>
      </c>
      <c r="B98" s="33" t="s">
        <v>110</v>
      </c>
      <c r="C98" s="33" t="s">
        <v>27</v>
      </c>
      <c r="D98" s="33" t="s">
        <v>26</v>
      </c>
      <c r="E98" s="33" t="s">
        <v>282</v>
      </c>
      <c r="F98" s="33" t="s">
        <v>180</v>
      </c>
      <c r="G98" s="33" t="s">
        <v>119</v>
      </c>
      <c r="H98" s="33"/>
      <c r="I98" s="124">
        <v>149</v>
      </c>
      <c r="J98" s="124">
        <v>148.9</v>
      </c>
      <c r="K98" s="40">
        <f>I98+J98</f>
        <v>297.9</v>
      </c>
    </row>
    <row r="99" spans="1:11" s="81" customFormat="1" ht="31.5">
      <c r="A99" s="38" t="s">
        <v>182</v>
      </c>
      <c r="B99" s="39" t="s">
        <v>110</v>
      </c>
      <c r="C99" s="39" t="s">
        <v>27</v>
      </c>
      <c r="D99" s="39" t="s">
        <v>26</v>
      </c>
      <c r="E99" s="39" t="s">
        <v>282</v>
      </c>
      <c r="F99" s="39" t="s">
        <v>181</v>
      </c>
      <c r="G99" s="39"/>
      <c r="H99" s="39"/>
      <c r="I99" s="125">
        <f>I100</f>
        <v>951</v>
      </c>
      <c r="J99" s="125">
        <f>J100</f>
        <v>-148.9</v>
      </c>
      <c r="K99" s="44">
        <f>K100</f>
        <v>802.1</v>
      </c>
    </row>
    <row r="100" spans="1:11" s="81" customFormat="1" ht="15.75">
      <c r="A100" s="77" t="s">
        <v>155</v>
      </c>
      <c r="B100" s="33" t="s">
        <v>110</v>
      </c>
      <c r="C100" s="33" t="s">
        <v>27</v>
      </c>
      <c r="D100" s="33" t="s">
        <v>26</v>
      </c>
      <c r="E100" s="33" t="s">
        <v>282</v>
      </c>
      <c r="F100" s="33" t="s">
        <v>181</v>
      </c>
      <c r="G100" s="33" t="s">
        <v>119</v>
      </c>
      <c r="H100" s="33"/>
      <c r="I100" s="124">
        <v>951</v>
      </c>
      <c r="J100" s="124">
        <v>-148.9</v>
      </c>
      <c r="K100" s="40">
        <f>I100+J100</f>
        <v>802.1</v>
      </c>
    </row>
    <row r="101" spans="1:11" s="81" customFormat="1" ht="63">
      <c r="A101" s="109" t="s">
        <v>225</v>
      </c>
      <c r="B101" s="33" t="s">
        <v>110</v>
      </c>
      <c r="C101" s="33" t="s">
        <v>27</v>
      </c>
      <c r="D101" s="33" t="s">
        <v>26</v>
      </c>
      <c r="E101" s="33" t="s">
        <v>127</v>
      </c>
      <c r="F101" s="33"/>
      <c r="G101" s="33"/>
      <c r="H101" s="33"/>
      <c r="I101" s="124">
        <f>I102+I104</f>
        <v>9807.5</v>
      </c>
      <c r="J101" s="124">
        <f>J102+J104</f>
        <v>3462</v>
      </c>
      <c r="K101" s="40">
        <f t="shared" si="0"/>
        <v>13269.5</v>
      </c>
    </row>
    <row r="102" spans="1:11" s="81" customFormat="1" ht="63">
      <c r="A102" s="38" t="s">
        <v>174</v>
      </c>
      <c r="B102" s="39" t="s">
        <v>110</v>
      </c>
      <c r="C102" s="39" t="s">
        <v>27</v>
      </c>
      <c r="D102" s="39" t="s">
        <v>26</v>
      </c>
      <c r="E102" s="39" t="s">
        <v>127</v>
      </c>
      <c r="F102" s="39" t="s">
        <v>180</v>
      </c>
      <c r="G102" s="39"/>
      <c r="H102" s="39"/>
      <c r="I102" s="125">
        <f>I103</f>
        <v>9600.5</v>
      </c>
      <c r="J102" s="125">
        <f>J103</f>
        <v>3378</v>
      </c>
      <c r="K102" s="44">
        <f t="shared" si="0"/>
        <v>12978.5</v>
      </c>
    </row>
    <row r="103" spans="1:11" s="68" customFormat="1" ht="15.75">
      <c r="A103" s="77" t="s">
        <v>155</v>
      </c>
      <c r="B103" s="33" t="s">
        <v>110</v>
      </c>
      <c r="C103" s="33" t="s">
        <v>27</v>
      </c>
      <c r="D103" s="33" t="s">
        <v>26</v>
      </c>
      <c r="E103" s="33" t="s">
        <v>127</v>
      </c>
      <c r="F103" s="33" t="s">
        <v>180</v>
      </c>
      <c r="G103" s="33" t="s">
        <v>119</v>
      </c>
      <c r="H103" s="33"/>
      <c r="I103" s="124">
        <v>9600.5</v>
      </c>
      <c r="J103" s="124">
        <v>3378</v>
      </c>
      <c r="K103" s="139">
        <f t="shared" si="0"/>
        <v>12978.5</v>
      </c>
    </row>
    <row r="104" spans="1:11" s="68" customFormat="1" ht="31.5">
      <c r="A104" s="38" t="s">
        <v>175</v>
      </c>
      <c r="B104" s="39" t="s">
        <v>110</v>
      </c>
      <c r="C104" s="39" t="s">
        <v>27</v>
      </c>
      <c r="D104" s="39" t="s">
        <v>26</v>
      </c>
      <c r="E104" s="39" t="s">
        <v>127</v>
      </c>
      <c r="F104" s="39" t="s">
        <v>64</v>
      </c>
      <c r="G104" s="39"/>
      <c r="H104" s="39"/>
      <c r="I104" s="125">
        <f>I105</f>
        <v>207</v>
      </c>
      <c r="J104" s="125">
        <f>J105</f>
        <v>84</v>
      </c>
      <c r="K104" s="44">
        <f t="shared" si="0"/>
        <v>291</v>
      </c>
    </row>
    <row r="105" spans="1:11" s="68" customFormat="1" ht="15.75">
      <c r="A105" s="77" t="s">
        <v>155</v>
      </c>
      <c r="B105" s="33" t="s">
        <v>110</v>
      </c>
      <c r="C105" s="33" t="s">
        <v>27</v>
      </c>
      <c r="D105" s="33" t="s">
        <v>26</v>
      </c>
      <c r="E105" s="33" t="s">
        <v>127</v>
      </c>
      <c r="F105" s="33" t="s">
        <v>64</v>
      </c>
      <c r="G105" s="33" t="s">
        <v>119</v>
      </c>
      <c r="H105" s="33"/>
      <c r="I105" s="124">
        <v>207</v>
      </c>
      <c r="J105" s="124">
        <v>84</v>
      </c>
      <c r="K105" s="40">
        <f t="shared" si="0"/>
        <v>291</v>
      </c>
    </row>
    <row r="106" spans="1:11" s="68" customFormat="1" ht="15.75">
      <c r="A106" s="42" t="s">
        <v>13</v>
      </c>
      <c r="B106" s="32" t="s">
        <v>110</v>
      </c>
      <c r="C106" s="32" t="s">
        <v>27</v>
      </c>
      <c r="D106" s="32" t="s">
        <v>27</v>
      </c>
      <c r="E106" s="32"/>
      <c r="F106" s="32"/>
      <c r="G106" s="32"/>
      <c r="H106" s="32"/>
      <c r="I106" s="123">
        <f>I108+I113</f>
        <v>2864.1</v>
      </c>
      <c r="J106" s="123">
        <f>J108+J113</f>
        <v>-453.59999999999997</v>
      </c>
      <c r="K106" s="41">
        <f t="shared" si="0"/>
        <v>2410.5</v>
      </c>
    </row>
    <row r="107" spans="1:11" s="82" customFormat="1" ht="31.5">
      <c r="A107" s="43" t="s">
        <v>96</v>
      </c>
      <c r="B107" s="33" t="s">
        <v>110</v>
      </c>
      <c r="C107" s="33" t="s">
        <v>27</v>
      </c>
      <c r="D107" s="33" t="s">
        <v>27</v>
      </c>
      <c r="E107" s="33" t="s">
        <v>97</v>
      </c>
      <c r="F107" s="33"/>
      <c r="G107" s="33"/>
      <c r="H107" s="33"/>
      <c r="I107" s="124">
        <f>I108+I113</f>
        <v>2864.1</v>
      </c>
      <c r="J107" s="124">
        <f>J108+J113</f>
        <v>-453.59999999999997</v>
      </c>
      <c r="K107" s="40">
        <f t="shared" si="0"/>
        <v>2410.5</v>
      </c>
    </row>
    <row r="108" spans="1:11" s="82" customFormat="1" ht="31.5">
      <c r="A108" s="43" t="s">
        <v>96</v>
      </c>
      <c r="B108" s="33" t="s">
        <v>110</v>
      </c>
      <c r="C108" s="33" t="s">
        <v>27</v>
      </c>
      <c r="D108" s="33" t="s">
        <v>27</v>
      </c>
      <c r="E108" s="33" t="s">
        <v>160</v>
      </c>
      <c r="F108" s="32"/>
      <c r="G108" s="32"/>
      <c r="H108" s="32"/>
      <c r="I108" s="124">
        <f>I111</f>
        <v>150.1</v>
      </c>
      <c r="J108" s="124">
        <f>J109+J111</f>
        <v>4.6</v>
      </c>
      <c r="K108" s="40">
        <f aca="true" t="shared" si="6" ref="K108:K209">I108+J108</f>
        <v>154.7</v>
      </c>
    </row>
    <row r="109" spans="1:11" s="82" customFormat="1" ht="31.5">
      <c r="A109" s="38" t="s">
        <v>63</v>
      </c>
      <c r="B109" s="39" t="s">
        <v>110</v>
      </c>
      <c r="C109" s="39" t="s">
        <v>27</v>
      </c>
      <c r="D109" s="39" t="s">
        <v>27</v>
      </c>
      <c r="E109" s="39" t="s">
        <v>160</v>
      </c>
      <c r="F109" s="39" t="s">
        <v>61</v>
      </c>
      <c r="G109" s="39"/>
      <c r="H109" s="39"/>
      <c r="I109" s="125"/>
      <c r="J109" s="125">
        <f>J110</f>
        <v>5</v>
      </c>
      <c r="K109" s="44">
        <f>I109+J109</f>
        <v>5</v>
      </c>
    </row>
    <row r="110" spans="1:11" s="82" customFormat="1" ht="15.75">
      <c r="A110" s="43" t="s">
        <v>155</v>
      </c>
      <c r="B110" s="33" t="s">
        <v>110</v>
      </c>
      <c r="C110" s="33" t="s">
        <v>27</v>
      </c>
      <c r="D110" s="33" t="s">
        <v>27</v>
      </c>
      <c r="E110" s="33" t="s">
        <v>160</v>
      </c>
      <c r="F110" s="33" t="s">
        <v>61</v>
      </c>
      <c r="G110" s="33" t="s">
        <v>119</v>
      </c>
      <c r="H110" s="32"/>
      <c r="I110" s="124"/>
      <c r="J110" s="124">
        <v>5</v>
      </c>
      <c r="K110" s="40">
        <f>I110+J110</f>
        <v>5</v>
      </c>
    </row>
    <row r="111" spans="1:11" s="68" customFormat="1" ht="31.5">
      <c r="A111" s="38" t="s">
        <v>58</v>
      </c>
      <c r="B111" s="39" t="s">
        <v>110</v>
      </c>
      <c r="C111" s="39" t="s">
        <v>27</v>
      </c>
      <c r="D111" s="39" t="s">
        <v>27</v>
      </c>
      <c r="E111" s="39" t="s">
        <v>160</v>
      </c>
      <c r="F111" s="39" t="s">
        <v>179</v>
      </c>
      <c r="G111" s="39"/>
      <c r="H111" s="58"/>
      <c r="I111" s="125">
        <f>I112</f>
        <v>150.1</v>
      </c>
      <c r="J111" s="125">
        <f>J112</f>
        <v>-0.4</v>
      </c>
      <c r="K111" s="44">
        <f>K112</f>
        <v>149.7</v>
      </c>
    </row>
    <row r="112" spans="1:11" s="68" customFormat="1" ht="15.75">
      <c r="A112" s="43" t="s">
        <v>155</v>
      </c>
      <c r="B112" s="33" t="s">
        <v>110</v>
      </c>
      <c r="C112" s="33" t="s">
        <v>27</v>
      </c>
      <c r="D112" s="33" t="s">
        <v>27</v>
      </c>
      <c r="E112" s="33" t="s">
        <v>160</v>
      </c>
      <c r="F112" s="33" t="s">
        <v>179</v>
      </c>
      <c r="G112" s="33" t="s">
        <v>119</v>
      </c>
      <c r="H112" s="32"/>
      <c r="I112" s="124">
        <v>150.1</v>
      </c>
      <c r="J112" s="124">
        <v>-0.4</v>
      </c>
      <c r="K112" s="40">
        <f>I112+J112</f>
        <v>149.7</v>
      </c>
    </row>
    <row r="113" spans="1:11" s="68" customFormat="1" ht="15.75">
      <c r="A113" s="84" t="s">
        <v>93</v>
      </c>
      <c r="B113" s="33" t="s">
        <v>110</v>
      </c>
      <c r="C113" s="33" t="s">
        <v>27</v>
      </c>
      <c r="D113" s="33" t="s">
        <v>27</v>
      </c>
      <c r="E113" s="33" t="s">
        <v>94</v>
      </c>
      <c r="F113" s="33"/>
      <c r="G113" s="33"/>
      <c r="H113" s="33"/>
      <c r="I113" s="124">
        <f>I114</f>
        <v>2714</v>
      </c>
      <c r="J113" s="124">
        <f>J114</f>
        <v>-458.2</v>
      </c>
      <c r="K113" s="40">
        <f t="shared" si="6"/>
        <v>2255.8</v>
      </c>
    </row>
    <row r="114" spans="1:11" s="68" customFormat="1" ht="31.5">
      <c r="A114" s="110" t="s">
        <v>58</v>
      </c>
      <c r="B114" s="39" t="s">
        <v>110</v>
      </c>
      <c r="C114" s="39" t="s">
        <v>27</v>
      </c>
      <c r="D114" s="39" t="s">
        <v>27</v>
      </c>
      <c r="E114" s="39" t="s">
        <v>94</v>
      </c>
      <c r="F114" s="39" t="s">
        <v>179</v>
      </c>
      <c r="G114" s="39"/>
      <c r="H114" s="39"/>
      <c r="I114" s="125">
        <f>I115</f>
        <v>2714</v>
      </c>
      <c r="J114" s="125">
        <f>J115</f>
        <v>-458.2</v>
      </c>
      <c r="K114" s="44">
        <f>K115</f>
        <v>2255.8</v>
      </c>
    </row>
    <row r="115" spans="1:11" s="68" customFormat="1" ht="15.75">
      <c r="A115" s="77" t="s">
        <v>154</v>
      </c>
      <c r="B115" s="33" t="s">
        <v>110</v>
      </c>
      <c r="C115" s="33" t="s">
        <v>27</v>
      </c>
      <c r="D115" s="33" t="s">
        <v>27</v>
      </c>
      <c r="E115" s="33" t="s">
        <v>94</v>
      </c>
      <c r="F115" s="33" t="s">
        <v>179</v>
      </c>
      <c r="G115" s="33" t="s">
        <v>118</v>
      </c>
      <c r="H115" s="33"/>
      <c r="I115" s="124">
        <v>2714</v>
      </c>
      <c r="J115" s="124">
        <v>-458.2</v>
      </c>
      <c r="K115" s="40">
        <f>I115+J115</f>
        <v>2255.8</v>
      </c>
    </row>
    <row r="116" spans="1:11" s="86" customFormat="1" ht="15.75">
      <c r="A116" s="42" t="s">
        <v>14</v>
      </c>
      <c r="B116" s="32" t="s">
        <v>110</v>
      </c>
      <c r="C116" s="32" t="s">
        <v>27</v>
      </c>
      <c r="D116" s="32" t="s">
        <v>22</v>
      </c>
      <c r="E116" s="58"/>
      <c r="F116" s="32"/>
      <c r="G116" s="32"/>
      <c r="H116" s="32"/>
      <c r="I116" s="123">
        <f>I117+I120+I123</f>
        <v>20071.7</v>
      </c>
      <c r="J116" s="123">
        <f>J117+J120+J123</f>
        <v>-465.39999999999986</v>
      </c>
      <c r="K116" s="41">
        <f t="shared" si="6"/>
        <v>19606.3</v>
      </c>
    </row>
    <row r="117" spans="1:11" s="86" customFormat="1" ht="15.75">
      <c r="A117" s="43" t="s">
        <v>33</v>
      </c>
      <c r="B117" s="33" t="s">
        <v>110</v>
      </c>
      <c r="C117" s="33" t="s">
        <v>27</v>
      </c>
      <c r="D117" s="33" t="s">
        <v>22</v>
      </c>
      <c r="E117" s="33" t="s">
        <v>60</v>
      </c>
      <c r="F117" s="33"/>
      <c r="G117" s="33"/>
      <c r="H117" s="33"/>
      <c r="I117" s="124">
        <f>I118</f>
        <v>6181.6</v>
      </c>
      <c r="J117" s="124">
        <f>J118</f>
        <v>901.1</v>
      </c>
      <c r="K117" s="40">
        <f t="shared" si="6"/>
        <v>7082.700000000001</v>
      </c>
    </row>
    <row r="118" spans="1:11" s="86" customFormat="1" ht="31.5">
      <c r="A118" s="38" t="s">
        <v>58</v>
      </c>
      <c r="B118" s="39" t="s">
        <v>110</v>
      </c>
      <c r="C118" s="39" t="s">
        <v>27</v>
      </c>
      <c r="D118" s="39" t="s">
        <v>22</v>
      </c>
      <c r="E118" s="39" t="s">
        <v>60</v>
      </c>
      <c r="F118" s="39" t="s">
        <v>179</v>
      </c>
      <c r="G118" s="39"/>
      <c r="H118" s="39"/>
      <c r="I118" s="125">
        <f>I119</f>
        <v>6181.6</v>
      </c>
      <c r="J118" s="125">
        <f>J119</f>
        <v>901.1</v>
      </c>
      <c r="K118" s="44">
        <f t="shared" si="6"/>
        <v>7082.700000000001</v>
      </c>
    </row>
    <row r="119" spans="1:13" s="87" customFormat="1" ht="15.75">
      <c r="A119" s="77" t="s">
        <v>154</v>
      </c>
      <c r="B119" s="33" t="s">
        <v>110</v>
      </c>
      <c r="C119" s="33" t="s">
        <v>27</v>
      </c>
      <c r="D119" s="33" t="s">
        <v>22</v>
      </c>
      <c r="E119" s="33" t="s">
        <v>60</v>
      </c>
      <c r="F119" s="33" t="s">
        <v>179</v>
      </c>
      <c r="G119" s="33" t="s">
        <v>118</v>
      </c>
      <c r="H119" s="33"/>
      <c r="I119" s="124">
        <v>6181.6</v>
      </c>
      <c r="J119" s="124">
        <v>901.1</v>
      </c>
      <c r="K119" s="139">
        <f t="shared" si="6"/>
        <v>7082.700000000001</v>
      </c>
      <c r="M119" s="93"/>
    </row>
    <row r="120" spans="1:11" s="82" customFormat="1" ht="31.5">
      <c r="A120" s="43" t="s">
        <v>36</v>
      </c>
      <c r="B120" s="33" t="s">
        <v>110</v>
      </c>
      <c r="C120" s="33" t="s">
        <v>27</v>
      </c>
      <c r="D120" s="33" t="s">
        <v>22</v>
      </c>
      <c r="E120" s="33" t="s">
        <v>190</v>
      </c>
      <c r="F120" s="33"/>
      <c r="G120" s="33"/>
      <c r="H120" s="33"/>
      <c r="I120" s="124">
        <f>I121</f>
        <v>3114</v>
      </c>
      <c r="J120" s="124">
        <f>J121</f>
        <v>427.1</v>
      </c>
      <c r="K120" s="139">
        <f t="shared" si="6"/>
        <v>3541.1</v>
      </c>
    </row>
    <row r="121" spans="1:11" s="82" customFormat="1" ht="31.5">
      <c r="A121" s="38" t="s">
        <v>175</v>
      </c>
      <c r="B121" s="39" t="s">
        <v>110</v>
      </c>
      <c r="C121" s="39" t="s">
        <v>27</v>
      </c>
      <c r="D121" s="39" t="s">
        <v>22</v>
      </c>
      <c r="E121" s="39" t="s">
        <v>190</v>
      </c>
      <c r="F121" s="39" t="s">
        <v>64</v>
      </c>
      <c r="G121" s="39"/>
      <c r="H121" s="39"/>
      <c r="I121" s="125">
        <f>I122</f>
        <v>3114</v>
      </c>
      <c r="J121" s="125">
        <f>J122</f>
        <v>427.1</v>
      </c>
      <c r="K121" s="142">
        <f t="shared" si="6"/>
        <v>3541.1</v>
      </c>
    </row>
    <row r="122" spans="1:11" s="82" customFormat="1" ht="15.75">
      <c r="A122" s="77" t="s">
        <v>154</v>
      </c>
      <c r="B122" s="33" t="s">
        <v>110</v>
      </c>
      <c r="C122" s="33" t="s">
        <v>27</v>
      </c>
      <c r="D122" s="33" t="s">
        <v>22</v>
      </c>
      <c r="E122" s="33" t="s">
        <v>190</v>
      </c>
      <c r="F122" s="33" t="s">
        <v>64</v>
      </c>
      <c r="G122" s="33" t="s">
        <v>118</v>
      </c>
      <c r="H122" s="33"/>
      <c r="I122" s="124">
        <v>3114</v>
      </c>
      <c r="J122" s="124">
        <v>427.1</v>
      </c>
      <c r="K122" s="139">
        <f t="shared" si="6"/>
        <v>3541.1</v>
      </c>
    </row>
    <row r="123" spans="1:11" s="82" customFormat="1" ht="15.75">
      <c r="A123" s="43" t="s">
        <v>244</v>
      </c>
      <c r="B123" s="33" t="s">
        <v>110</v>
      </c>
      <c r="C123" s="33" t="s">
        <v>27</v>
      </c>
      <c r="D123" s="33" t="s">
        <v>22</v>
      </c>
      <c r="E123" s="33" t="s">
        <v>79</v>
      </c>
      <c r="F123" s="33"/>
      <c r="G123" s="33"/>
      <c r="H123" s="33"/>
      <c r="I123" s="124">
        <f>I124</f>
        <v>10776.1</v>
      </c>
      <c r="J123" s="124">
        <f>J124</f>
        <v>-1793.6</v>
      </c>
      <c r="K123" s="139">
        <f t="shared" si="6"/>
        <v>8982.5</v>
      </c>
    </row>
    <row r="124" spans="1:11" s="82" customFormat="1" ht="31.5">
      <c r="A124" s="38" t="s">
        <v>175</v>
      </c>
      <c r="B124" s="39" t="s">
        <v>110</v>
      </c>
      <c r="C124" s="39" t="s">
        <v>27</v>
      </c>
      <c r="D124" s="39" t="s">
        <v>22</v>
      </c>
      <c r="E124" s="39" t="s">
        <v>79</v>
      </c>
      <c r="F124" s="39" t="s">
        <v>64</v>
      </c>
      <c r="G124" s="39"/>
      <c r="H124" s="39"/>
      <c r="I124" s="125">
        <f>I125</f>
        <v>10776.1</v>
      </c>
      <c r="J124" s="125">
        <f>J125</f>
        <v>-1793.6</v>
      </c>
      <c r="K124" s="142">
        <f t="shared" si="6"/>
        <v>8982.5</v>
      </c>
    </row>
    <row r="125" spans="1:11" s="82" customFormat="1" ht="31.5">
      <c r="A125" s="77" t="s">
        <v>154</v>
      </c>
      <c r="B125" s="39" t="s">
        <v>110</v>
      </c>
      <c r="C125" s="39" t="s">
        <v>27</v>
      </c>
      <c r="D125" s="39" t="s">
        <v>22</v>
      </c>
      <c r="E125" s="39" t="s">
        <v>79</v>
      </c>
      <c r="F125" s="39" t="s">
        <v>64</v>
      </c>
      <c r="G125" s="33" t="s">
        <v>118</v>
      </c>
      <c r="H125" s="33"/>
      <c r="I125" s="124">
        <v>10776.1</v>
      </c>
      <c r="J125" s="124">
        <v>-1793.6</v>
      </c>
      <c r="K125" s="139">
        <f t="shared" si="6"/>
        <v>8982.5</v>
      </c>
    </row>
    <row r="126" spans="1:11" s="82" customFormat="1" ht="15.75">
      <c r="A126" s="42" t="s">
        <v>16</v>
      </c>
      <c r="B126" s="32" t="s">
        <v>110</v>
      </c>
      <c r="C126" s="32" t="s">
        <v>45</v>
      </c>
      <c r="D126" s="39"/>
      <c r="E126" s="39"/>
      <c r="F126" s="39"/>
      <c r="G126" s="39"/>
      <c r="H126" s="39"/>
      <c r="I126" s="123">
        <f>I127</f>
        <v>4799.5</v>
      </c>
      <c r="J126" s="123">
        <f>J127</f>
        <v>-198.2</v>
      </c>
      <c r="K126" s="52">
        <f t="shared" si="6"/>
        <v>4601.3</v>
      </c>
    </row>
    <row r="127" spans="1:11" s="82" customFormat="1" ht="15.75">
      <c r="A127" s="42" t="s">
        <v>170</v>
      </c>
      <c r="B127" s="32" t="s">
        <v>110</v>
      </c>
      <c r="C127" s="32" t="s">
        <v>45</v>
      </c>
      <c r="D127" s="32" t="s">
        <v>23</v>
      </c>
      <c r="E127" s="32"/>
      <c r="F127" s="58"/>
      <c r="G127" s="58"/>
      <c r="H127" s="58"/>
      <c r="I127" s="123">
        <f>I128+I131+I134</f>
        <v>4799.5</v>
      </c>
      <c r="J127" s="123">
        <f>J128+J131+J134</f>
        <v>-198.2</v>
      </c>
      <c r="K127" s="52">
        <f t="shared" si="6"/>
        <v>4601.3</v>
      </c>
    </row>
    <row r="128" spans="1:11" s="68" customFormat="1" ht="63">
      <c r="A128" s="106" t="s">
        <v>204</v>
      </c>
      <c r="B128" s="33" t="s">
        <v>110</v>
      </c>
      <c r="C128" s="33" t="s">
        <v>45</v>
      </c>
      <c r="D128" s="33" t="s">
        <v>23</v>
      </c>
      <c r="E128" s="33" t="s">
        <v>165</v>
      </c>
      <c r="F128" s="58"/>
      <c r="G128" s="58"/>
      <c r="H128" s="58"/>
      <c r="I128" s="124">
        <f>I129</f>
        <v>60</v>
      </c>
      <c r="J128" s="124">
        <f>J129</f>
        <v>-49.5</v>
      </c>
      <c r="K128" s="139">
        <f t="shared" si="6"/>
        <v>10.5</v>
      </c>
    </row>
    <row r="129" spans="1:11" s="82" customFormat="1" ht="15.75">
      <c r="A129" s="38" t="s">
        <v>86</v>
      </c>
      <c r="B129" s="33" t="s">
        <v>110</v>
      </c>
      <c r="C129" s="33" t="s">
        <v>45</v>
      </c>
      <c r="D129" s="33" t="s">
        <v>23</v>
      </c>
      <c r="E129" s="33" t="s">
        <v>165</v>
      </c>
      <c r="F129" s="39" t="s">
        <v>42</v>
      </c>
      <c r="G129" s="58"/>
      <c r="H129" s="58"/>
      <c r="I129" s="125">
        <f>I130</f>
        <v>60</v>
      </c>
      <c r="J129" s="125">
        <f>J130</f>
        <v>-49.5</v>
      </c>
      <c r="K129" s="44">
        <f t="shared" si="6"/>
        <v>10.5</v>
      </c>
    </row>
    <row r="130" spans="1:11" s="82" customFormat="1" ht="15.75">
      <c r="A130" s="77" t="s">
        <v>154</v>
      </c>
      <c r="B130" s="33" t="s">
        <v>110</v>
      </c>
      <c r="C130" s="33" t="s">
        <v>45</v>
      </c>
      <c r="D130" s="33" t="s">
        <v>23</v>
      </c>
      <c r="E130" s="33" t="s">
        <v>165</v>
      </c>
      <c r="F130" s="33" t="s">
        <v>42</v>
      </c>
      <c r="G130" s="39" t="s">
        <v>118</v>
      </c>
      <c r="H130" s="58"/>
      <c r="I130" s="124">
        <v>60</v>
      </c>
      <c r="J130" s="124">
        <v>-49.5</v>
      </c>
      <c r="K130" s="40">
        <f t="shared" si="6"/>
        <v>10.5</v>
      </c>
    </row>
    <row r="131" spans="1:11" s="82" customFormat="1" ht="78.75">
      <c r="A131" s="43" t="s">
        <v>90</v>
      </c>
      <c r="B131" s="33" t="s">
        <v>110</v>
      </c>
      <c r="C131" s="33" t="s">
        <v>45</v>
      </c>
      <c r="D131" s="33" t="s">
        <v>23</v>
      </c>
      <c r="E131" s="33" t="s">
        <v>89</v>
      </c>
      <c r="F131" s="39"/>
      <c r="G131" s="39"/>
      <c r="H131" s="39"/>
      <c r="I131" s="124">
        <f>I132</f>
        <v>4460.9</v>
      </c>
      <c r="J131" s="124">
        <f>J132</f>
        <v>0</v>
      </c>
      <c r="K131" s="40">
        <f t="shared" si="6"/>
        <v>4460.9</v>
      </c>
    </row>
    <row r="132" spans="1:11" s="82" customFormat="1" ht="31.5">
      <c r="A132" s="38" t="s">
        <v>182</v>
      </c>
      <c r="B132" s="45" t="s">
        <v>110</v>
      </c>
      <c r="C132" s="45" t="s">
        <v>45</v>
      </c>
      <c r="D132" s="45" t="s">
        <v>23</v>
      </c>
      <c r="E132" s="45" t="s">
        <v>89</v>
      </c>
      <c r="F132" s="45" t="s">
        <v>181</v>
      </c>
      <c r="G132" s="45"/>
      <c r="H132" s="45"/>
      <c r="I132" s="126">
        <f>I133</f>
        <v>4460.9</v>
      </c>
      <c r="J132" s="126">
        <f>J133</f>
        <v>0</v>
      </c>
      <c r="K132" s="44">
        <f t="shared" si="6"/>
        <v>4460.9</v>
      </c>
    </row>
    <row r="133" spans="1:11" s="82" customFormat="1" ht="15.75">
      <c r="A133" s="77" t="s">
        <v>155</v>
      </c>
      <c r="B133" s="33" t="s">
        <v>110</v>
      </c>
      <c r="C133" s="33" t="s">
        <v>45</v>
      </c>
      <c r="D133" s="33" t="s">
        <v>23</v>
      </c>
      <c r="E133" s="33" t="s">
        <v>89</v>
      </c>
      <c r="F133" s="88" t="s">
        <v>181</v>
      </c>
      <c r="G133" s="88" t="s">
        <v>119</v>
      </c>
      <c r="H133" s="88"/>
      <c r="I133" s="127">
        <v>4460.9</v>
      </c>
      <c r="J133" s="127">
        <v>0</v>
      </c>
      <c r="K133" s="40">
        <f t="shared" si="6"/>
        <v>4460.9</v>
      </c>
    </row>
    <row r="134" spans="1:11" s="82" customFormat="1" ht="94.5">
      <c r="A134" s="77" t="s">
        <v>141</v>
      </c>
      <c r="B134" s="33" t="s">
        <v>110</v>
      </c>
      <c r="C134" s="33" t="s">
        <v>45</v>
      </c>
      <c r="D134" s="33" t="s">
        <v>23</v>
      </c>
      <c r="E134" s="33" t="s">
        <v>187</v>
      </c>
      <c r="F134" s="33"/>
      <c r="G134" s="33"/>
      <c r="H134" s="33"/>
      <c r="I134" s="124">
        <f>I135</f>
        <v>278.6</v>
      </c>
      <c r="J134" s="124">
        <f>J135</f>
        <v>-148.7</v>
      </c>
      <c r="K134" s="40">
        <f t="shared" si="6"/>
        <v>129.90000000000003</v>
      </c>
    </row>
    <row r="135" spans="1:11" s="81" customFormat="1" ht="31.5">
      <c r="A135" s="38" t="s">
        <v>86</v>
      </c>
      <c r="B135" s="39" t="s">
        <v>110</v>
      </c>
      <c r="C135" s="39" t="s">
        <v>45</v>
      </c>
      <c r="D135" s="39" t="s">
        <v>23</v>
      </c>
      <c r="E135" s="39" t="s">
        <v>187</v>
      </c>
      <c r="F135" s="39" t="s">
        <v>42</v>
      </c>
      <c r="G135" s="39"/>
      <c r="H135" s="39"/>
      <c r="I135" s="125">
        <f>I136</f>
        <v>278.6</v>
      </c>
      <c r="J135" s="125">
        <f>J136</f>
        <v>-148.7</v>
      </c>
      <c r="K135" s="44">
        <f t="shared" si="6"/>
        <v>129.90000000000003</v>
      </c>
    </row>
    <row r="136" spans="1:11" s="81" customFormat="1" ht="15.75">
      <c r="A136" s="77" t="s">
        <v>155</v>
      </c>
      <c r="B136" s="33" t="s">
        <v>110</v>
      </c>
      <c r="C136" s="33" t="s">
        <v>45</v>
      </c>
      <c r="D136" s="33" t="s">
        <v>23</v>
      </c>
      <c r="E136" s="33" t="s">
        <v>187</v>
      </c>
      <c r="F136" s="33" t="s">
        <v>42</v>
      </c>
      <c r="G136" s="33" t="s">
        <v>119</v>
      </c>
      <c r="H136" s="33"/>
      <c r="I136" s="124">
        <v>278.6</v>
      </c>
      <c r="J136" s="124">
        <v>-148.7</v>
      </c>
      <c r="K136" s="40">
        <f t="shared" si="6"/>
        <v>129.90000000000003</v>
      </c>
    </row>
    <row r="137" spans="1:11" s="81" customFormat="1" ht="47.25">
      <c r="A137" s="42" t="s">
        <v>121</v>
      </c>
      <c r="B137" s="32" t="s">
        <v>111</v>
      </c>
      <c r="C137" s="32"/>
      <c r="D137" s="32"/>
      <c r="E137" s="32"/>
      <c r="F137" s="32"/>
      <c r="G137" s="32"/>
      <c r="H137" s="32"/>
      <c r="I137" s="123">
        <f>I138+I155+I181+I166</f>
        <v>63319.299999999996</v>
      </c>
      <c r="J137" s="123">
        <f>J138+J155+J181+J166</f>
        <v>-8570.6</v>
      </c>
      <c r="K137" s="41">
        <f>I137+J137</f>
        <v>54748.7</v>
      </c>
    </row>
    <row r="138" spans="1:11" s="81" customFormat="1" ht="15.75">
      <c r="A138" s="42" t="s">
        <v>2</v>
      </c>
      <c r="B138" s="32">
        <v>163</v>
      </c>
      <c r="C138" s="32" t="s">
        <v>20</v>
      </c>
      <c r="D138" s="32"/>
      <c r="E138" s="32"/>
      <c r="F138" s="33"/>
      <c r="G138" s="33"/>
      <c r="H138" s="33"/>
      <c r="I138" s="123">
        <f>I139</f>
        <v>18385</v>
      </c>
      <c r="J138" s="123">
        <f>J139</f>
        <v>-6719.400000000001</v>
      </c>
      <c r="K138" s="41">
        <f t="shared" si="6"/>
        <v>11665.599999999999</v>
      </c>
    </row>
    <row r="139" spans="1:11" s="81" customFormat="1" ht="15.75">
      <c r="A139" s="42" t="s">
        <v>5</v>
      </c>
      <c r="B139" s="32">
        <v>163</v>
      </c>
      <c r="C139" s="32" t="s">
        <v>20</v>
      </c>
      <c r="D139" s="32" t="s">
        <v>129</v>
      </c>
      <c r="E139" s="32"/>
      <c r="F139" s="32"/>
      <c r="G139" s="32"/>
      <c r="H139" s="32"/>
      <c r="I139" s="123">
        <f>I140+I143+I149+I152+I146</f>
        <v>18385</v>
      </c>
      <c r="J139" s="123">
        <f>J140+J143+J149+J152+J146</f>
        <v>-6719.400000000001</v>
      </c>
      <c r="K139" s="41">
        <f t="shared" si="6"/>
        <v>11665.599999999999</v>
      </c>
    </row>
    <row r="140" spans="1:11" s="81" customFormat="1" ht="15.75">
      <c r="A140" s="43" t="s">
        <v>33</v>
      </c>
      <c r="B140" s="33">
        <v>163</v>
      </c>
      <c r="C140" s="33" t="s">
        <v>20</v>
      </c>
      <c r="D140" s="33" t="s">
        <v>129</v>
      </c>
      <c r="E140" s="33" t="s">
        <v>60</v>
      </c>
      <c r="F140" s="39"/>
      <c r="G140" s="39"/>
      <c r="H140" s="39"/>
      <c r="I140" s="124">
        <f>I141</f>
        <v>4931</v>
      </c>
      <c r="J140" s="124">
        <f>J141</f>
        <v>1022.9</v>
      </c>
      <c r="K140" s="139">
        <f t="shared" si="6"/>
        <v>5953.9</v>
      </c>
    </row>
    <row r="141" spans="1:11" s="81" customFormat="1" ht="31.5">
      <c r="A141" s="38" t="s">
        <v>58</v>
      </c>
      <c r="B141" s="39">
        <v>163</v>
      </c>
      <c r="C141" s="39" t="s">
        <v>20</v>
      </c>
      <c r="D141" s="39" t="s">
        <v>129</v>
      </c>
      <c r="E141" s="39" t="s">
        <v>60</v>
      </c>
      <c r="F141" s="39" t="s">
        <v>179</v>
      </c>
      <c r="G141" s="39"/>
      <c r="H141" s="39"/>
      <c r="I141" s="125">
        <f>I142</f>
        <v>4931</v>
      </c>
      <c r="J141" s="125">
        <f>J142</f>
        <v>1022.9</v>
      </c>
      <c r="K141" s="142">
        <f t="shared" si="6"/>
        <v>5953.9</v>
      </c>
    </row>
    <row r="142" spans="1:11" s="81" customFormat="1" ht="15.75">
      <c r="A142" s="77" t="s">
        <v>154</v>
      </c>
      <c r="B142" s="33">
        <v>163</v>
      </c>
      <c r="C142" s="33" t="s">
        <v>20</v>
      </c>
      <c r="D142" s="33" t="s">
        <v>129</v>
      </c>
      <c r="E142" s="33" t="s">
        <v>60</v>
      </c>
      <c r="F142" s="33" t="s">
        <v>179</v>
      </c>
      <c r="G142" s="33" t="s">
        <v>118</v>
      </c>
      <c r="H142" s="33"/>
      <c r="I142" s="124">
        <v>4931</v>
      </c>
      <c r="J142" s="124">
        <v>1022.9</v>
      </c>
      <c r="K142" s="40">
        <f t="shared" si="6"/>
        <v>5953.9</v>
      </c>
    </row>
    <row r="143" spans="1:11" s="68" customFormat="1" ht="47.25">
      <c r="A143" s="77" t="s">
        <v>128</v>
      </c>
      <c r="B143" s="33" t="s">
        <v>111</v>
      </c>
      <c r="C143" s="33" t="s">
        <v>20</v>
      </c>
      <c r="D143" s="33" t="s">
        <v>129</v>
      </c>
      <c r="E143" s="33" t="s">
        <v>209</v>
      </c>
      <c r="F143" s="33"/>
      <c r="G143" s="33"/>
      <c r="H143" s="33"/>
      <c r="I143" s="124">
        <f>I144</f>
        <v>10554</v>
      </c>
      <c r="J143" s="124">
        <f>J144</f>
        <v>-6252.3</v>
      </c>
      <c r="K143" s="40">
        <f t="shared" si="6"/>
        <v>4301.7</v>
      </c>
    </row>
    <row r="144" spans="1:11" s="68" customFormat="1" ht="31.5">
      <c r="A144" s="110" t="s">
        <v>63</v>
      </c>
      <c r="B144" s="39" t="s">
        <v>111</v>
      </c>
      <c r="C144" s="39" t="s">
        <v>20</v>
      </c>
      <c r="D144" s="39" t="s">
        <v>129</v>
      </c>
      <c r="E144" s="39" t="s">
        <v>209</v>
      </c>
      <c r="F144" s="39" t="s">
        <v>61</v>
      </c>
      <c r="G144" s="39"/>
      <c r="H144" s="39"/>
      <c r="I144" s="125">
        <f>I145</f>
        <v>10554</v>
      </c>
      <c r="J144" s="125">
        <f>J145</f>
        <v>-6252.3</v>
      </c>
      <c r="K144" s="44">
        <f t="shared" si="6"/>
        <v>4301.7</v>
      </c>
    </row>
    <row r="145" spans="1:11" s="68" customFormat="1" ht="15.75">
      <c r="A145" s="77" t="s">
        <v>154</v>
      </c>
      <c r="B145" s="33" t="s">
        <v>111</v>
      </c>
      <c r="C145" s="33" t="s">
        <v>20</v>
      </c>
      <c r="D145" s="33" t="s">
        <v>129</v>
      </c>
      <c r="E145" s="33" t="s">
        <v>209</v>
      </c>
      <c r="F145" s="33" t="s">
        <v>61</v>
      </c>
      <c r="G145" s="33" t="s">
        <v>118</v>
      </c>
      <c r="H145" s="33"/>
      <c r="I145" s="124">
        <v>10554</v>
      </c>
      <c r="J145" s="124">
        <v>-6252.3</v>
      </c>
      <c r="K145" s="40">
        <f t="shared" si="6"/>
        <v>4301.7</v>
      </c>
    </row>
    <row r="146" spans="1:11" s="68" customFormat="1" ht="31.5">
      <c r="A146" s="43" t="s">
        <v>346</v>
      </c>
      <c r="B146" s="33" t="s">
        <v>111</v>
      </c>
      <c r="C146" s="33" t="s">
        <v>20</v>
      </c>
      <c r="D146" s="33" t="s">
        <v>129</v>
      </c>
      <c r="E146" s="33" t="s">
        <v>157</v>
      </c>
      <c r="F146" s="33"/>
      <c r="G146" s="33"/>
      <c r="H146" s="33"/>
      <c r="I146" s="40">
        <f>I147</f>
        <v>0</v>
      </c>
      <c r="J146" s="40">
        <f>J147</f>
        <v>30</v>
      </c>
      <c r="K146" s="40">
        <f t="shared" si="6"/>
        <v>30</v>
      </c>
    </row>
    <row r="147" spans="1:11" s="68" customFormat="1" ht="31.5">
      <c r="A147" s="38" t="s">
        <v>63</v>
      </c>
      <c r="B147" s="39" t="s">
        <v>111</v>
      </c>
      <c r="C147" s="39" t="s">
        <v>20</v>
      </c>
      <c r="D147" s="39" t="s">
        <v>129</v>
      </c>
      <c r="E147" s="39" t="s">
        <v>157</v>
      </c>
      <c r="F147" s="39" t="s">
        <v>61</v>
      </c>
      <c r="G147" s="39"/>
      <c r="H147" s="39"/>
      <c r="I147" s="125">
        <f>I148</f>
        <v>0</v>
      </c>
      <c r="J147" s="125">
        <f>J148</f>
        <v>30</v>
      </c>
      <c r="K147" s="44">
        <f>K148</f>
        <v>30</v>
      </c>
    </row>
    <row r="148" spans="1:11" s="68" customFormat="1" ht="15.75">
      <c r="A148" s="77" t="s">
        <v>154</v>
      </c>
      <c r="B148" s="33" t="s">
        <v>111</v>
      </c>
      <c r="C148" s="33" t="s">
        <v>20</v>
      </c>
      <c r="D148" s="33" t="s">
        <v>129</v>
      </c>
      <c r="E148" s="33" t="s">
        <v>157</v>
      </c>
      <c r="F148" s="33" t="s">
        <v>61</v>
      </c>
      <c r="G148" s="33" t="s">
        <v>118</v>
      </c>
      <c r="H148" s="33"/>
      <c r="I148" s="124"/>
      <c r="J148" s="124">
        <v>30</v>
      </c>
      <c r="K148" s="40">
        <f>I148+J148</f>
        <v>30</v>
      </c>
    </row>
    <row r="149" spans="1:11" s="68" customFormat="1" ht="31.5">
      <c r="A149" s="77" t="s">
        <v>222</v>
      </c>
      <c r="B149" s="33" t="s">
        <v>111</v>
      </c>
      <c r="C149" s="33" t="s">
        <v>20</v>
      </c>
      <c r="D149" s="33" t="s">
        <v>129</v>
      </c>
      <c r="E149" s="33" t="s">
        <v>221</v>
      </c>
      <c r="F149" s="33"/>
      <c r="G149" s="33"/>
      <c r="H149" s="33"/>
      <c r="I149" s="124">
        <f>I150</f>
        <v>2800</v>
      </c>
      <c r="J149" s="124">
        <f>J150</f>
        <v>-1600</v>
      </c>
      <c r="K149" s="40">
        <f t="shared" si="6"/>
        <v>1200</v>
      </c>
    </row>
    <row r="150" spans="1:11" s="68" customFormat="1" ht="31.5">
      <c r="A150" s="110" t="s">
        <v>63</v>
      </c>
      <c r="B150" s="39" t="s">
        <v>111</v>
      </c>
      <c r="C150" s="39" t="s">
        <v>20</v>
      </c>
      <c r="D150" s="39" t="s">
        <v>129</v>
      </c>
      <c r="E150" s="39" t="s">
        <v>221</v>
      </c>
      <c r="F150" s="39" t="s">
        <v>61</v>
      </c>
      <c r="G150" s="39"/>
      <c r="H150" s="39"/>
      <c r="I150" s="125">
        <f>I151</f>
        <v>2800</v>
      </c>
      <c r="J150" s="125">
        <f>J151</f>
        <v>-1600</v>
      </c>
      <c r="K150" s="44">
        <f t="shared" si="6"/>
        <v>1200</v>
      </c>
    </row>
    <row r="151" spans="1:11" s="68" customFormat="1" ht="15.75">
      <c r="A151" s="77" t="s">
        <v>154</v>
      </c>
      <c r="B151" s="33" t="s">
        <v>111</v>
      </c>
      <c r="C151" s="33" t="s">
        <v>20</v>
      </c>
      <c r="D151" s="33" t="s">
        <v>129</v>
      </c>
      <c r="E151" s="33" t="s">
        <v>221</v>
      </c>
      <c r="F151" s="33" t="s">
        <v>61</v>
      </c>
      <c r="G151" s="33" t="s">
        <v>118</v>
      </c>
      <c r="H151" s="33"/>
      <c r="I151" s="124">
        <v>2800</v>
      </c>
      <c r="J151" s="124">
        <v>-1600</v>
      </c>
      <c r="K151" s="40">
        <f t="shared" si="6"/>
        <v>1200</v>
      </c>
    </row>
    <row r="152" spans="1:11" s="68" customFormat="1" ht="63">
      <c r="A152" s="167" t="s">
        <v>283</v>
      </c>
      <c r="B152" s="33" t="s">
        <v>111</v>
      </c>
      <c r="C152" s="33" t="s">
        <v>20</v>
      </c>
      <c r="D152" s="33" t="s">
        <v>129</v>
      </c>
      <c r="E152" s="33" t="s">
        <v>282</v>
      </c>
      <c r="F152" s="33"/>
      <c r="G152" s="33"/>
      <c r="H152" s="33"/>
      <c r="I152" s="124">
        <f>I153</f>
        <v>100</v>
      </c>
      <c r="J152" s="124">
        <f>J153</f>
        <v>80</v>
      </c>
      <c r="K152" s="40">
        <f>I152+J152</f>
        <v>180</v>
      </c>
    </row>
    <row r="153" spans="1:11" s="68" customFormat="1" ht="31.5">
      <c r="A153" s="110" t="s">
        <v>63</v>
      </c>
      <c r="B153" s="39" t="s">
        <v>111</v>
      </c>
      <c r="C153" s="39" t="s">
        <v>20</v>
      </c>
      <c r="D153" s="39" t="s">
        <v>129</v>
      </c>
      <c r="E153" s="39" t="s">
        <v>282</v>
      </c>
      <c r="F153" s="39" t="s">
        <v>61</v>
      </c>
      <c r="G153" s="39"/>
      <c r="H153" s="39"/>
      <c r="I153" s="125">
        <f>I154</f>
        <v>100</v>
      </c>
      <c r="J153" s="125">
        <f>J154</f>
        <v>80</v>
      </c>
      <c r="K153" s="44">
        <f>K154</f>
        <v>180</v>
      </c>
    </row>
    <row r="154" spans="1:11" s="68" customFormat="1" ht="15.75">
      <c r="A154" s="77" t="s">
        <v>155</v>
      </c>
      <c r="B154" s="33" t="s">
        <v>111</v>
      </c>
      <c r="C154" s="33" t="s">
        <v>20</v>
      </c>
      <c r="D154" s="33" t="s">
        <v>129</v>
      </c>
      <c r="E154" s="33" t="s">
        <v>282</v>
      </c>
      <c r="F154" s="33" t="s">
        <v>61</v>
      </c>
      <c r="G154" s="33" t="s">
        <v>119</v>
      </c>
      <c r="H154" s="33"/>
      <c r="I154" s="124">
        <v>100</v>
      </c>
      <c r="J154" s="124">
        <v>80</v>
      </c>
      <c r="K154" s="40">
        <f>I154+J154</f>
        <v>180</v>
      </c>
    </row>
    <row r="155" spans="1:11" s="68" customFormat="1" ht="15.75">
      <c r="A155" s="42" t="s">
        <v>6</v>
      </c>
      <c r="B155" s="32" t="s">
        <v>111</v>
      </c>
      <c r="C155" s="32" t="s">
        <v>23</v>
      </c>
      <c r="D155" s="32"/>
      <c r="E155" s="39"/>
      <c r="F155" s="39"/>
      <c r="G155" s="39"/>
      <c r="H155" s="39"/>
      <c r="I155" s="123">
        <f>I162+I156</f>
        <v>4032.6</v>
      </c>
      <c r="J155" s="123">
        <f>J162+J156</f>
        <v>-226.7</v>
      </c>
      <c r="K155" s="41">
        <f t="shared" si="6"/>
        <v>3805.9</v>
      </c>
    </row>
    <row r="156" spans="1:11" s="68" customFormat="1" ht="15.75">
      <c r="A156" s="42" t="s">
        <v>166</v>
      </c>
      <c r="B156" s="32" t="s">
        <v>111</v>
      </c>
      <c r="C156" s="32" t="s">
        <v>23</v>
      </c>
      <c r="D156" s="32" t="s">
        <v>22</v>
      </c>
      <c r="E156" s="39"/>
      <c r="F156" s="39"/>
      <c r="G156" s="39"/>
      <c r="H156" s="39"/>
      <c r="I156" s="123">
        <f>I157</f>
        <v>3832.6</v>
      </c>
      <c r="J156" s="123">
        <f>J157</f>
        <v>-139.1</v>
      </c>
      <c r="K156" s="41">
        <f>I156+J156</f>
        <v>3693.5</v>
      </c>
    </row>
    <row r="157" spans="1:11" s="68" customFormat="1" ht="31.5">
      <c r="A157" s="43" t="s">
        <v>307</v>
      </c>
      <c r="B157" s="33" t="s">
        <v>111</v>
      </c>
      <c r="C157" s="33" t="s">
        <v>23</v>
      </c>
      <c r="D157" s="33" t="s">
        <v>22</v>
      </c>
      <c r="E157" s="33" t="s">
        <v>297</v>
      </c>
      <c r="F157" s="33"/>
      <c r="G157" s="33"/>
      <c r="H157" s="33"/>
      <c r="I157" s="124">
        <f>I158+I160</f>
        <v>3832.6</v>
      </c>
      <c r="J157" s="124">
        <f>J158+J160</f>
        <v>-139.1</v>
      </c>
      <c r="K157" s="40">
        <f>I157+J157</f>
        <v>3693.5</v>
      </c>
    </row>
    <row r="158" spans="1:11" s="68" customFormat="1" ht="31.5">
      <c r="A158" s="38" t="s">
        <v>63</v>
      </c>
      <c r="B158" s="39" t="s">
        <v>111</v>
      </c>
      <c r="C158" s="39" t="s">
        <v>23</v>
      </c>
      <c r="D158" s="39" t="s">
        <v>22</v>
      </c>
      <c r="E158" s="39" t="s">
        <v>298</v>
      </c>
      <c r="F158" s="39" t="s">
        <v>61</v>
      </c>
      <c r="G158" s="39"/>
      <c r="H158" s="39"/>
      <c r="I158" s="125">
        <f>I159</f>
        <v>3641</v>
      </c>
      <c r="J158" s="125">
        <f>J159</f>
        <v>0</v>
      </c>
      <c r="K158" s="44">
        <f>K159</f>
        <v>3641</v>
      </c>
    </row>
    <row r="159" spans="1:11" s="68" customFormat="1" ht="15.75">
      <c r="A159" s="43" t="s">
        <v>155</v>
      </c>
      <c r="B159" s="33" t="s">
        <v>111</v>
      </c>
      <c r="C159" s="33" t="s">
        <v>23</v>
      </c>
      <c r="D159" s="33" t="s">
        <v>22</v>
      </c>
      <c r="E159" s="33" t="s">
        <v>298</v>
      </c>
      <c r="F159" s="33" t="s">
        <v>61</v>
      </c>
      <c r="G159" s="33" t="s">
        <v>119</v>
      </c>
      <c r="H159" s="33"/>
      <c r="I159" s="124">
        <v>3641</v>
      </c>
      <c r="J159" s="124">
        <v>0</v>
      </c>
      <c r="K159" s="40">
        <f>I159+J159</f>
        <v>3641</v>
      </c>
    </row>
    <row r="160" spans="1:11" s="68" customFormat="1" ht="31.5">
      <c r="A160" s="38" t="s">
        <v>63</v>
      </c>
      <c r="B160" s="39" t="s">
        <v>111</v>
      </c>
      <c r="C160" s="39" t="s">
        <v>23</v>
      </c>
      <c r="D160" s="39" t="s">
        <v>22</v>
      </c>
      <c r="E160" s="39" t="s">
        <v>299</v>
      </c>
      <c r="F160" s="39" t="s">
        <v>61</v>
      </c>
      <c r="G160" s="39"/>
      <c r="H160" s="39"/>
      <c r="I160" s="125">
        <f>I161</f>
        <v>191.6</v>
      </c>
      <c r="J160" s="125">
        <f>J161</f>
        <v>-139.1</v>
      </c>
      <c r="K160" s="44">
        <f>K161</f>
        <v>52.5</v>
      </c>
    </row>
    <row r="161" spans="1:11" s="68" customFormat="1" ht="15.75">
      <c r="A161" s="43" t="s">
        <v>154</v>
      </c>
      <c r="B161" s="33" t="s">
        <v>111</v>
      </c>
      <c r="C161" s="33" t="s">
        <v>23</v>
      </c>
      <c r="D161" s="33" t="s">
        <v>22</v>
      </c>
      <c r="E161" s="33" t="s">
        <v>299</v>
      </c>
      <c r="F161" s="33" t="s">
        <v>61</v>
      </c>
      <c r="G161" s="33" t="s">
        <v>118</v>
      </c>
      <c r="H161" s="33"/>
      <c r="I161" s="124">
        <v>191.6</v>
      </c>
      <c r="J161" s="124">
        <v>-139.1</v>
      </c>
      <c r="K161" s="139">
        <f>I161+J161</f>
        <v>52.5</v>
      </c>
    </row>
    <row r="162" spans="1:11" s="68" customFormat="1" ht="31.5">
      <c r="A162" s="42" t="s">
        <v>55</v>
      </c>
      <c r="B162" s="32" t="s">
        <v>111</v>
      </c>
      <c r="C162" s="32" t="s">
        <v>23</v>
      </c>
      <c r="D162" s="32" t="s">
        <v>46</v>
      </c>
      <c r="E162" s="39"/>
      <c r="F162" s="39"/>
      <c r="G162" s="39"/>
      <c r="H162" s="39"/>
      <c r="I162" s="123">
        <f aca="true" t="shared" si="7" ref="I162:J164">I163</f>
        <v>200</v>
      </c>
      <c r="J162" s="123">
        <f t="shared" si="7"/>
        <v>-87.6</v>
      </c>
      <c r="K162" s="52">
        <f t="shared" si="6"/>
        <v>112.4</v>
      </c>
    </row>
    <row r="163" spans="1:11" s="68" customFormat="1" ht="31.5">
      <c r="A163" s="43" t="s">
        <v>56</v>
      </c>
      <c r="B163" s="33" t="s">
        <v>111</v>
      </c>
      <c r="C163" s="33" t="s">
        <v>23</v>
      </c>
      <c r="D163" s="33" t="s">
        <v>46</v>
      </c>
      <c r="E163" s="33" t="s">
        <v>267</v>
      </c>
      <c r="F163" s="33"/>
      <c r="G163" s="33"/>
      <c r="H163" s="33"/>
      <c r="I163" s="124">
        <f t="shared" si="7"/>
        <v>200</v>
      </c>
      <c r="J163" s="124">
        <f t="shared" si="7"/>
        <v>-87.6</v>
      </c>
      <c r="K163" s="139">
        <f t="shared" si="6"/>
        <v>112.4</v>
      </c>
    </row>
    <row r="164" spans="1:11" s="68" customFormat="1" ht="31.5">
      <c r="A164" s="38" t="s">
        <v>63</v>
      </c>
      <c r="B164" s="39" t="s">
        <v>111</v>
      </c>
      <c r="C164" s="39" t="s">
        <v>23</v>
      </c>
      <c r="D164" s="39" t="s">
        <v>46</v>
      </c>
      <c r="E164" s="39" t="s">
        <v>267</v>
      </c>
      <c r="F164" s="39" t="s">
        <v>61</v>
      </c>
      <c r="G164" s="39"/>
      <c r="H164" s="39"/>
      <c r="I164" s="125">
        <f t="shared" si="7"/>
        <v>200</v>
      </c>
      <c r="J164" s="125">
        <f t="shared" si="7"/>
        <v>-87.6</v>
      </c>
      <c r="K164" s="142">
        <f t="shared" si="6"/>
        <v>112.4</v>
      </c>
    </row>
    <row r="165" spans="1:11" s="68" customFormat="1" ht="15.75">
      <c r="A165" s="77" t="s">
        <v>154</v>
      </c>
      <c r="B165" s="33" t="s">
        <v>111</v>
      </c>
      <c r="C165" s="33" t="s">
        <v>23</v>
      </c>
      <c r="D165" s="33" t="s">
        <v>46</v>
      </c>
      <c r="E165" s="33" t="s">
        <v>267</v>
      </c>
      <c r="F165" s="33" t="s">
        <v>61</v>
      </c>
      <c r="G165" s="33" t="s">
        <v>118</v>
      </c>
      <c r="H165" s="33"/>
      <c r="I165" s="124">
        <v>200</v>
      </c>
      <c r="J165" s="124">
        <v>-87.6</v>
      </c>
      <c r="K165" s="139">
        <f t="shared" si="6"/>
        <v>112.4</v>
      </c>
    </row>
    <row r="166" spans="1:11" s="68" customFormat="1" ht="15.75">
      <c r="A166" s="96" t="s">
        <v>7</v>
      </c>
      <c r="B166" s="32" t="s">
        <v>111</v>
      </c>
      <c r="C166" s="32" t="s">
        <v>25</v>
      </c>
      <c r="D166" s="32"/>
      <c r="E166" s="32"/>
      <c r="F166" s="32"/>
      <c r="G166" s="32"/>
      <c r="H166" s="32"/>
      <c r="I166" s="123">
        <f>I167+I177</f>
        <v>36770.1</v>
      </c>
      <c r="J166" s="123">
        <f>J167+J177</f>
        <v>-3247.7</v>
      </c>
      <c r="K166" s="52">
        <f>I166+J166</f>
        <v>33522.4</v>
      </c>
    </row>
    <row r="167" spans="1:11" s="68" customFormat="1" ht="15.75">
      <c r="A167" s="96" t="s">
        <v>8</v>
      </c>
      <c r="B167" s="32" t="s">
        <v>111</v>
      </c>
      <c r="C167" s="32" t="s">
        <v>25</v>
      </c>
      <c r="D167" s="32" t="s">
        <v>20</v>
      </c>
      <c r="E167" s="32"/>
      <c r="F167" s="32"/>
      <c r="G167" s="32"/>
      <c r="H167" s="32"/>
      <c r="I167" s="123">
        <f>I168+I171+I174</f>
        <v>36102.1</v>
      </c>
      <c r="J167" s="123">
        <f>J168+J171+J174</f>
        <v>-2912</v>
      </c>
      <c r="K167" s="52">
        <f>I167+J167</f>
        <v>33190.1</v>
      </c>
    </row>
    <row r="168" spans="1:11" s="68" customFormat="1" ht="94.5">
      <c r="A168" s="77" t="s">
        <v>317</v>
      </c>
      <c r="B168" s="33" t="s">
        <v>111</v>
      </c>
      <c r="C168" s="33" t="s">
        <v>25</v>
      </c>
      <c r="D168" s="33" t="s">
        <v>20</v>
      </c>
      <c r="E168" s="33" t="s">
        <v>314</v>
      </c>
      <c r="F168" s="33"/>
      <c r="G168" s="33"/>
      <c r="H168" s="33"/>
      <c r="I168" s="124">
        <f>I169</f>
        <v>19602.3</v>
      </c>
      <c r="J168" s="124">
        <f>J169</f>
        <v>0</v>
      </c>
      <c r="K168" s="139">
        <f>I168+J168</f>
        <v>19602.3</v>
      </c>
    </row>
    <row r="169" spans="1:11" s="68" customFormat="1" ht="31.5">
      <c r="A169" s="110" t="s">
        <v>63</v>
      </c>
      <c r="B169" s="39" t="s">
        <v>111</v>
      </c>
      <c r="C169" s="39" t="s">
        <v>25</v>
      </c>
      <c r="D169" s="39" t="s">
        <v>20</v>
      </c>
      <c r="E169" s="39" t="s">
        <v>314</v>
      </c>
      <c r="F169" s="39" t="s">
        <v>61</v>
      </c>
      <c r="G169" s="39"/>
      <c r="H169" s="39"/>
      <c r="I169" s="125">
        <f>I170</f>
        <v>19602.3</v>
      </c>
      <c r="J169" s="125">
        <f>J170</f>
        <v>0</v>
      </c>
      <c r="K169" s="142">
        <f>K170</f>
        <v>19602.3</v>
      </c>
    </row>
    <row r="170" spans="1:11" s="68" customFormat="1" ht="15.75">
      <c r="A170" s="77" t="s">
        <v>155</v>
      </c>
      <c r="B170" s="33" t="s">
        <v>111</v>
      </c>
      <c r="C170" s="33" t="s">
        <v>25</v>
      </c>
      <c r="D170" s="33" t="s">
        <v>20</v>
      </c>
      <c r="E170" s="33" t="s">
        <v>314</v>
      </c>
      <c r="F170" s="33" t="s">
        <v>61</v>
      </c>
      <c r="G170" s="33" t="s">
        <v>119</v>
      </c>
      <c r="H170" s="33"/>
      <c r="I170" s="124">
        <v>19602.3</v>
      </c>
      <c r="J170" s="124"/>
      <c r="K170" s="139">
        <f>I170+J170</f>
        <v>19602.3</v>
      </c>
    </row>
    <row r="171" spans="1:11" s="68" customFormat="1" ht="47.25">
      <c r="A171" s="77" t="s">
        <v>318</v>
      </c>
      <c r="B171" s="33" t="s">
        <v>111</v>
      </c>
      <c r="C171" s="33" t="s">
        <v>25</v>
      </c>
      <c r="D171" s="33" t="s">
        <v>20</v>
      </c>
      <c r="E171" s="33" t="s">
        <v>315</v>
      </c>
      <c r="F171" s="33"/>
      <c r="G171" s="33"/>
      <c r="H171" s="33"/>
      <c r="I171" s="124">
        <f>I172</f>
        <v>13587.8</v>
      </c>
      <c r="J171" s="124">
        <f>J172</f>
        <v>0</v>
      </c>
      <c r="K171" s="139">
        <f>I171+J171</f>
        <v>13587.8</v>
      </c>
    </row>
    <row r="172" spans="1:11" s="68" customFormat="1" ht="31.5">
      <c r="A172" s="110" t="s">
        <v>63</v>
      </c>
      <c r="B172" s="39" t="s">
        <v>111</v>
      </c>
      <c r="C172" s="39" t="s">
        <v>25</v>
      </c>
      <c r="D172" s="39" t="s">
        <v>20</v>
      </c>
      <c r="E172" s="39" t="s">
        <v>315</v>
      </c>
      <c r="F172" s="39" t="s">
        <v>61</v>
      </c>
      <c r="G172" s="39"/>
      <c r="H172" s="39"/>
      <c r="I172" s="125">
        <f>I173</f>
        <v>13587.8</v>
      </c>
      <c r="J172" s="125">
        <f>J173</f>
        <v>0</v>
      </c>
      <c r="K172" s="142">
        <f>K173</f>
        <v>13587.8</v>
      </c>
    </row>
    <row r="173" spans="1:11" s="68" customFormat="1" ht="15.75">
      <c r="A173" s="77" t="s">
        <v>155</v>
      </c>
      <c r="B173" s="33" t="s">
        <v>111</v>
      </c>
      <c r="C173" s="33" t="s">
        <v>25</v>
      </c>
      <c r="D173" s="33" t="s">
        <v>20</v>
      </c>
      <c r="E173" s="33" t="s">
        <v>315</v>
      </c>
      <c r="F173" s="33" t="s">
        <v>61</v>
      </c>
      <c r="G173" s="33" t="s">
        <v>119</v>
      </c>
      <c r="H173" s="33"/>
      <c r="I173" s="124">
        <v>13587.8</v>
      </c>
      <c r="J173" s="124"/>
      <c r="K173" s="139">
        <f>I173+J173</f>
        <v>13587.8</v>
      </c>
    </row>
    <row r="174" spans="1:11" s="68" customFormat="1" ht="47.25">
      <c r="A174" s="77" t="s">
        <v>319</v>
      </c>
      <c r="B174" s="33" t="s">
        <v>111</v>
      </c>
      <c r="C174" s="33" t="s">
        <v>25</v>
      </c>
      <c r="D174" s="33" t="s">
        <v>20</v>
      </c>
      <c r="E174" s="33" t="s">
        <v>316</v>
      </c>
      <c r="F174" s="33"/>
      <c r="G174" s="33"/>
      <c r="H174" s="33"/>
      <c r="I174" s="124">
        <f>I175</f>
        <v>2912</v>
      </c>
      <c r="J174" s="124">
        <f>J175</f>
        <v>-2912</v>
      </c>
      <c r="K174" s="40">
        <f>I174+J174</f>
        <v>0</v>
      </c>
    </row>
    <row r="175" spans="1:11" s="68" customFormat="1" ht="31.5">
      <c r="A175" s="110" t="s">
        <v>63</v>
      </c>
      <c r="B175" s="39" t="s">
        <v>111</v>
      </c>
      <c r="C175" s="39" t="s">
        <v>25</v>
      </c>
      <c r="D175" s="39" t="s">
        <v>20</v>
      </c>
      <c r="E175" s="39" t="s">
        <v>316</v>
      </c>
      <c r="F175" s="39" t="s">
        <v>61</v>
      </c>
      <c r="G175" s="39"/>
      <c r="H175" s="39"/>
      <c r="I175" s="125">
        <f>I176</f>
        <v>2912</v>
      </c>
      <c r="J175" s="125">
        <f>J176</f>
        <v>-2912</v>
      </c>
      <c r="K175" s="44">
        <f>K176</f>
        <v>0</v>
      </c>
    </row>
    <row r="176" spans="1:11" s="68" customFormat="1" ht="15.75">
      <c r="A176" s="77" t="s">
        <v>154</v>
      </c>
      <c r="B176" s="33" t="s">
        <v>111</v>
      </c>
      <c r="C176" s="33" t="s">
        <v>25</v>
      </c>
      <c r="D176" s="33" t="s">
        <v>20</v>
      </c>
      <c r="E176" s="33" t="s">
        <v>316</v>
      </c>
      <c r="F176" s="33" t="s">
        <v>61</v>
      </c>
      <c r="G176" s="33" t="s">
        <v>118</v>
      </c>
      <c r="H176" s="33"/>
      <c r="I176" s="124">
        <v>2912</v>
      </c>
      <c r="J176" s="124">
        <v>-2912</v>
      </c>
      <c r="K176" s="40">
        <f>I176+J176</f>
        <v>0</v>
      </c>
    </row>
    <row r="177" spans="1:11" s="68" customFormat="1" ht="15.75">
      <c r="A177" s="96" t="s">
        <v>296</v>
      </c>
      <c r="B177" s="32" t="s">
        <v>111</v>
      </c>
      <c r="C177" s="32" t="s">
        <v>25</v>
      </c>
      <c r="D177" s="32" t="s">
        <v>21</v>
      </c>
      <c r="E177" s="32"/>
      <c r="F177" s="32"/>
      <c r="G177" s="32"/>
      <c r="H177" s="32"/>
      <c r="I177" s="123">
        <f aca="true" t="shared" si="8" ref="I177:J179">I178</f>
        <v>668</v>
      </c>
      <c r="J177" s="123">
        <f t="shared" si="8"/>
        <v>-335.7</v>
      </c>
      <c r="K177" s="52">
        <f>I177+J177</f>
        <v>332.3</v>
      </c>
    </row>
    <row r="178" spans="1:11" s="68" customFormat="1" ht="31.5">
      <c r="A178" s="77" t="s">
        <v>74</v>
      </c>
      <c r="B178" s="33" t="s">
        <v>111</v>
      </c>
      <c r="C178" s="33" t="s">
        <v>25</v>
      </c>
      <c r="D178" s="33" t="s">
        <v>21</v>
      </c>
      <c r="E178" s="33" t="s">
        <v>73</v>
      </c>
      <c r="F178" s="33"/>
      <c r="G178" s="33"/>
      <c r="H178" s="33"/>
      <c r="I178" s="124">
        <f t="shared" si="8"/>
        <v>668</v>
      </c>
      <c r="J178" s="124">
        <f t="shared" si="8"/>
        <v>-335.7</v>
      </c>
      <c r="K178" s="139">
        <f>K179</f>
        <v>332.3</v>
      </c>
    </row>
    <row r="179" spans="1:11" s="68" customFormat="1" ht="31.5">
      <c r="A179" s="110" t="s">
        <v>63</v>
      </c>
      <c r="B179" s="39" t="s">
        <v>111</v>
      </c>
      <c r="C179" s="39" t="s">
        <v>25</v>
      </c>
      <c r="D179" s="39" t="s">
        <v>21</v>
      </c>
      <c r="E179" s="39" t="s">
        <v>73</v>
      </c>
      <c r="F179" s="39" t="s">
        <v>61</v>
      </c>
      <c r="G179" s="39"/>
      <c r="H179" s="39"/>
      <c r="I179" s="125">
        <f t="shared" si="8"/>
        <v>668</v>
      </c>
      <c r="J179" s="125">
        <f t="shared" si="8"/>
        <v>-335.7</v>
      </c>
      <c r="K179" s="142">
        <f>K180</f>
        <v>332.3</v>
      </c>
    </row>
    <row r="180" spans="1:11" s="68" customFormat="1" ht="15.75">
      <c r="A180" s="77" t="s">
        <v>154</v>
      </c>
      <c r="B180" s="33" t="s">
        <v>111</v>
      </c>
      <c r="C180" s="33" t="s">
        <v>25</v>
      </c>
      <c r="D180" s="33" t="s">
        <v>21</v>
      </c>
      <c r="E180" s="33" t="s">
        <v>73</v>
      </c>
      <c r="F180" s="33" t="s">
        <v>61</v>
      </c>
      <c r="G180" s="33" t="s">
        <v>118</v>
      </c>
      <c r="H180" s="33"/>
      <c r="I180" s="124">
        <v>668</v>
      </c>
      <c r="J180" s="124">
        <v>-335.7</v>
      </c>
      <c r="K180" s="139">
        <f>I180+J180</f>
        <v>332.3</v>
      </c>
    </row>
    <row r="181" spans="1:11" s="68" customFormat="1" ht="15.75">
      <c r="A181" s="96" t="s">
        <v>16</v>
      </c>
      <c r="B181" s="32" t="s">
        <v>111</v>
      </c>
      <c r="C181" s="32" t="s">
        <v>45</v>
      </c>
      <c r="D181" s="32"/>
      <c r="E181" s="32"/>
      <c r="F181" s="32"/>
      <c r="G181" s="32"/>
      <c r="H181" s="32"/>
      <c r="I181" s="123">
        <f>I182</f>
        <v>4131.6</v>
      </c>
      <c r="J181" s="123">
        <f>J182</f>
        <v>1623.2</v>
      </c>
      <c r="K181" s="52">
        <f t="shared" si="6"/>
        <v>5754.8</v>
      </c>
    </row>
    <row r="182" spans="1:11" s="68" customFormat="1" ht="15.75">
      <c r="A182" s="96" t="s">
        <v>170</v>
      </c>
      <c r="B182" s="32" t="s">
        <v>111</v>
      </c>
      <c r="C182" s="32" t="s">
        <v>45</v>
      </c>
      <c r="D182" s="32" t="s">
        <v>23</v>
      </c>
      <c r="E182" s="32"/>
      <c r="F182" s="32"/>
      <c r="G182" s="32"/>
      <c r="H182" s="32"/>
      <c r="I182" s="123">
        <f>I183+I186</f>
        <v>4131.6</v>
      </c>
      <c r="J182" s="123">
        <f>J183+J186</f>
        <v>1623.2</v>
      </c>
      <c r="K182" s="52">
        <f>I182+J182</f>
        <v>5754.8</v>
      </c>
    </row>
    <row r="183" spans="1:11" s="68" customFormat="1" ht="78.75">
      <c r="A183" s="77" t="s">
        <v>266</v>
      </c>
      <c r="B183" s="33" t="s">
        <v>111</v>
      </c>
      <c r="C183" s="33" t="s">
        <v>45</v>
      </c>
      <c r="D183" s="33" t="s">
        <v>23</v>
      </c>
      <c r="E183" s="33" t="s">
        <v>265</v>
      </c>
      <c r="F183" s="33"/>
      <c r="G183" s="33"/>
      <c r="H183" s="33"/>
      <c r="I183" s="124">
        <f aca="true" t="shared" si="9" ref="I183:K184">I184</f>
        <v>4131.6</v>
      </c>
      <c r="J183" s="124">
        <f t="shared" si="9"/>
        <v>-267.8</v>
      </c>
      <c r="K183" s="40">
        <f t="shared" si="9"/>
        <v>3863.8</v>
      </c>
    </row>
    <row r="184" spans="1:11" s="68" customFormat="1" ht="31.5">
      <c r="A184" s="110" t="s">
        <v>58</v>
      </c>
      <c r="B184" s="39" t="s">
        <v>111</v>
      </c>
      <c r="C184" s="39" t="s">
        <v>45</v>
      </c>
      <c r="D184" s="39" t="s">
        <v>23</v>
      </c>
      <c r="E184" s="39" t="s">
        <v>265</v>
      </c>
      <c r="F184" s="39" t="s">
        <v>179</v>
      </c>
      <c r="G184" s="39"/>
      <c r="H184" s="39"/>
      <c r="I184" s="125">
        <f t="shared" si="9"/>
        <v>4131.6</v>
      </c>
      <c r="J184" s="125">
        <f t="shared" si="9"/>
        <v>-267.8</v>
      </c>
      <c r="K184" s="44">
        <f t="shared" si="9"/>
        <v>3863.8</v>
      </c>
    </row>
    <row r="185" spans="1:11" s="68" customFormat="1" ht="15.75">
      <c r="A185" s="77" t="s">
        <v>155</v>
      </c>
      <c r="B185" s="33" t="s">
        <v>111</v>
      </c>
      <c r="C185" s="33" t="s">
        <v>45</v>
      </c>
      <c r="D185" s="33" t="s">
        <v>23</v>
      </c>
      <c r="E185" s="33" t="s">
        <v>265</v>
      </c>
      <c r="F185" s="33" t="s">
        <v>179</v>
      </c>
      <c r="G185" s="33" t="s">
        <v>119</v>
      </c>
      <c r="H185" s="33"/>
      <c r="I185" s="124">
        <v>4131.6</v>
      </c>
      <c r="J185" s="124">
        <v>-267.8</v>
      </c>
      <c r="K185" s="40">
        <f>I185+J185</f>
        <v>3863.8</v>
      </c>
    </row>
    <row r="186" spans="1:11" s="68" customFormat="1" ht="78.75">
      <c r="A186" s="77" t="s">
        <v>336</v>
      </c>
      <c r="B186" s="33" t="s">
        <v>111</v>
      </c>
      <c r="C186" s="33" t="s">
        <v>45</v>
      </c>
      <c r="D186" s="33" t="s">
        <v>23</v>
      </c>
      <c r="E186" s="33" t="s">
        <v>335</v>
      </c>
      <c r="F186" s="33"/>
      <c r="G186" s="33"/>
      <c r="H186" s="33"/>
      <c r="I186" s="124">
        <f>I187</f>
        <v>0</v>
      </c>
      <c r="J186" s="124">
        <f>J187</f>
        <v>1891</v>
      </c>
      <c r="K186" s="40">
        <f>I186+J186</f>
        <v>1891</v>
      </c>
    </row>
    <row r="187" spans="1:11" s="68" customFormat="1" ht="31.5">
      <c r="A187" s="110" t="s">
        <v>58</v>
      </c>
      <c r="B187" s="39" t="s">
        <v>111</v>
      </c>
      <c r="C187" s="39" t="s">
        <v>45</v>
      </c>
      <c r="D187" s="39" t="s">
        <v>23</v>
      </c>
      <c r="E187" s="39" t="s">
        <v>335</v>
      </c>
      <c r="F187" s="39" t="s">
        <v>179</v>
      </c>
      <c r="G187" s="39"/>
      <c r="H187" s="39"/>
      <c r="I187" s="125">
        <f>I188</f>
        <v>0</v>
      </c>
      <c r="J187" s="125">
        <f>J188</f>
        <v>1891</v>
      </c>
      <c r="K187" s="44">
        <f>I187+J187</f>
        <v>1891</v>
      </c>
    </row>
    <row r="188" spans="1:11" s="68" customFormat="1" ht="15.75">
      <c r="A188" s="77" t="s">
        <v>155</v>
      </c>
      <c r="B188" s="33" t="s">
        <v>111</v>
      </c>
      <c r="C188" s="33" t="s">
        <v>45</v>
      </c>
      <c r="D188" s="33" t="s">
        <v>23</v>
      </c>
      <c r="E188" s="33" t="s">
        <v>335</v>
      </c>
      <c r="F188" s="33" t="s">
        <v>179</v>
      </c>
      <c r="G188" s="33" t="s">
        <v>119</v>
      </c>
      <c r="H188" s="33"/>
      <c r="I188" s="124"/>
      <c r="J188" s="124">
        <v>1891</v>
      </c>
      <c r="K188" s="40">
        <f>I188+J188</f>
        <v>1891</v>
      </c>
    </row>
    <row r="189" spans="1:11" s="68" customFormat="1" ht="47.25">
      <c r="A189" s="42" t="s">
        <v>173</v>
      </c>
      <c r="B189" s="32" t="s">
        <v>112</v>
      </c>
      <c r="C189" s="32"/>
      <c r="D189" s="32"/>
      <c r="E189" s="32"/>
      <c r="F189" s="33"/>
      <c r="G189" s="33"/>
      <c r="H189" s="33"/>
      <c r="I189" s="123">
        <f>I190+I197</f>
        <v>19967</v>
      </c>
      <c r="J189" s="123">
        <f>J190+J197</f>
        <v>1822.2</v>
      </c>
      <c r="K189" s="41">
        <f t="shared" si="6"/>
        <v>21789.2</v>
      </c>
    </row>
    <row r="190" spans="1:11" s="68" customFormat="1" ht="15.75">
      <c r="A190" s="42" t="s">
        <v>10</v>
      </c>
      <c r="B190" s="32">
        <v>164</v>
      </c>
      <c r="C190" s="32" t="s">
        <v>27</v>
      </c>
      <c r="D190" s="33"/>
      <c r="E190" s="33"/>
      <c r="F190" s="33"/>
      <c r="G190" s="33"/>
      <c r="H190" s="33"/>
      <c r="I190" s="123">
        <f>I191</f>
        <v>10039.3</v>
      </c>
      <c r="J190" s="123">
        <f>J191</f>
        <v>1647.9</v>
      </c>
      <c r="K190" s="41">
        <f t="shared" si="6"/>
        <v>11687.199999999999</v>
      </c>
    </row>
    <row r="191" spans="1:11" s="68" customFormat="1" ht="15.75">
      <c r="A191" s="42" t="s">
        <v>12</v>
      </c>
      <c r="B191" s="32" t="s">
        <v>112</v>
      </c>
      <c r="C191" s="32" t="s">
        <v>27</v>
      </c>
      <c r="D191" s="32" t="s">
        <v>26</v>
      </c>
      <c r="E191" s="32"/>
      <c r="F191" s="32"/>
      <c r="G191" s="32"/>
      <c r="H191" s="32"/>
      <c r="I191" s="123">
        <f>I192</f>
        <v>10039.3</v>
      </c>
      <c r="J191" s="123">
        <f>J192</f>
        <v>1647.9</v>
      </c>
      <c r="K191" s="41">
        <f t="shared" si="6"/>
        <v>11687.199999999999</v>
      </c>
    </row>
    <row r="192" spans="1:11" s="68" customFormat="1" ht="15.75">
      <c r="A192" s="43" t="s">
        <v>35</v>
      </c>
      <c r="B192" s="33" t="s">
        <v>112</v>
      </c>
      <c r="C192" s="33" t="s">
        <v>27</v>
      </c>
      <c r="D192" s="33" t="s">
        <v>26</v>
      </c>
      <c r="E192" s="33" t="s">
        <v>77</v>
      </c>
      <c r="F192" s="33"/>
      <c r="G192" s="33"/>
      <c r="H192" s="33"/>
      <c r="I192" s="124">
        <f>I193+I195</f>
        <v>10039.3</v>
      </c>
      <c r="J192" s="124">
        <f>J193+J195</f>
        <v>1647.9</v>
      </c>
      <c r="K192" s="40">
        <f t="shared" si="6"/>
        <v>11687.199999999999</v>
      </c>
    </row>
    <row r="193" spans="1:11" s="68" customFormat="1" ht="63">
      <c r="A193" s="38" t="s">
        <v>174</v>
      </c>
      <c r="B193" s="39" t="s">
        <v>112</v>
      </c>
      <c r="C193" s="39" t="s">
        <v>27</v>
      </c>
      <c r="D193" s="39" t="s">
        <v>26</v>
      </c>
      <c r="E193" s="39" t="s">
        <v>77</v>
      </c>
      <c r="F193" s="39" t="s">
        <v>180</v>
      </c>
      <c r="G193" s="39"/>
      <c r="H193" s="39"/>
      <c r="I193" s="125">
        <f>I194</f>
        <v>9868.8</v>
      </c>
      <c r="J193" s="125">
        <f>J194</f>
        <v>1717.9</v>
      </c>
      <c r="K193" s="44">
        <f t="shared" si="6"/>
        <v>11586.699999999999</v>
      </c>
    </row>
    <row r="194" spans="1:11" s="81" customFormat="1" ht="15.75">
      <c r="A194" s="77" t="s">
        <v>154</v>
      </c>
      <c r="B194" s="33" t="s">
        <v>112</v>
      </c>
      <c r="C194" s="33" t="s">
        <v>27</v>
      </c>
      <c r="D194" s="33" t="s">
        <v>26</v>
      </c>
      <c r="E194" s="33" t="s">
        <v>77</v>
      </c>
      <c r="F194" s="54" t="s">
        <v>180</v>
      </c>
      <c r="G194" s="54" t="s">
        <v>118</v>
      </c>
      <c r="H194" s="54"/>
      <c r="I194" s="124">
        <v>9868.8</v>
      </c>
      <c r="J194" s="124">
        <v>1717.9</v>
      </c>
      <c r="K194" s="40">
        <f t="shared" si="6"/>
        <v>11586.699999999999</v>
      </c>
    </row>
    <row r="195" spans="1:11" s="81" customFormat="1" ht="31.5">
      <c r="A195" s="110" t="s">
        <v>182</v>
      </c>
      <c r="B195" s="39" t="s">
        <v>112</v>
      </c>
      <c r="C195" s="39" t="s">
        <v>27</v>
      </c>
      <c r="D195" s="39" t="s">
        <v>26</v>
      </c>
      <c r="E195" s="39" t="s">
        <v>77</v>
      </c>
      <c r="F195" s="49" t="s">
        <v>181</v>
      </c>
      <c r="G195" s="49"/>
      <c r="H195" s="49"/>
      <c r="I195" s="125">
        <f>I196</f>
        <v>170.5</v>
      </c>
      <c r="J195" s="125">
        <f>J196</f>
        <v>-70</v>
      </c>
      <c r="K195" s="44">
        <f t="shared" si="6"/>
        <v>100.5</v>
      </c>
    </row>
    <row r="196" spans="1:11" s="81" customFormat="1" ht="15.75">
      <c r="A196" s="77" t="s">
        <v>154</v>
      </c>
      <c r="B196" s="33" t="s">
        <v>112</v>
      </c>
      <c r="C196" s="33" t="s">
        <v>27</v>
      </c>
      <c r="D196" s="33" t="s">
        <v>26</v>
      </c>
      <c r="E196" s="33" t="s">
        <v>77</v>
      </c>
      <c r="F196" s="54" t="s">
        <v>181</v>
      </c>
      <c r="G196" s="54" t="s">
        <v>118</v>
      </c>
      <c r="H196" s="54"/>
      <c r="I196" s="124">
        <v>170.5</v>
      </c>
      <c r="J196" s="124">
        <v>-70</v>
      </c>
      <c r="K196" s="40">
        <f t="shared" si="6"/>
        <v>100.5</v>
      </c>
    </row>
    <row r="197" spans="1:11" s="81" customFormat="1" ht="15.75">
      <c r="A197" s="42" t="s">
        <v>153</v>
      </c>
      <c r="B197" s="32">
        <v>164</v>
      </c>
      <c r="C197" s="32" t="s">
        <v>54</v>
      </c>
      <c r="D197" s="33"/>
      <c r="E197" s="33"/>
      <c r="F197" s="33"/>
      <c r="G197" s="33"/>
      <c r="H197" s="33"/>
      <c r="I197" s="123">
        <f>I198+I211</f>
        <v>9927.7</v>
      </c>
      <c r="J197" s="123">
        <f>J198+J211</f>
        <v>174.3</v>
      </c>
      <c r="K197" s="41">
        <f t="shared" si="6"/>
        <v>10102</v>
      </c>
    </row>
    <row r="198" spans="1:11" s="81" customFormat="1" ht="15.75">
      <c r="A198" s="42" t="s">
        <v>144</v>
      </c>
      <c r="B198" s="32">
        <v>164</v>
      </c>
      <c r="C198" s="32" t="s">
        <v>54</v>
      </c>
      <c r="D198" s="32" t="s">
        <v>26</v>
      </c>
      <c r="E198" s="32"/>
      <c r="F198" s="32"/>
      <c r="G198" s="32"/>
      <c r="H198" s="32"/>
      <c r="I198" s="123">
        <f>I208+I202+I205+I199</f>
        <v>8120.2</v>
      </c>
      <c r="J198" s="123">
        <f>J208+J202+J205+J199</f>
        <v>17.5</v>
      </c>
      <c r="K198" s="41">
        <f t="shared" si="6"/>
        <v>8137.7</v>
      </c>
    </row>
    <row r="199" spans="1:11" s="81" customFormat="1" ht="31.5">
      <c r="A199" s="43" t="s">
        <v>346</v>
      </c>
      <c r="B199" s="33" t="s">
        <v>112</v>
      </c>
      <c r="C199" s="33" t="s">
        <v>54</v>
      </c>
      <c r="D199" s="33" t="s">
        <v>26</v>
      </c>
      <c r="E199" s="33" t="s">
        <v>157</v>
      </c>
      <c r="F199" s="33"/>
      <c r="G199" s="33"/>
      <c r="H199" s="33"/>
      <c r="I199" s="124">
        <f>I200</f>
        <v>30</v>
      </c>
      <c r="J199" s="124">
        <f>J200</f>
        <v>0</v>
      </c>
      <c r="K199" s="40">
        <f>I199+J199</f>
        <v>30</v>
      </c>
    </row>
    <row r="200" spans="1:11" s="81" customFormat="1" ht="31.5">
      <c r="A200" s="38" t="s">
        <v>63</v>
      </c>
      <c r="B200" s="39" t="s">
        <v>112</v>
      </c>
      <c r="C200" s="39" t="s">
        <v>54</v>
      </c>
      <c r="D200" s="39" t="s">
        <v>26</v>
      </c>
      <c r="E200" s="39" t="s">
        <v>157</v>
      </c>
      <c r="F200" s="39" t="s">
        <v>61</v>
      </c>
      <c r="G200" s="39"/>
      <c r="H200" s="39"/>
      <c r="I200" s="125">
        <f>I201</f>
        <v>30</v>
      </c>
      <c r="J200" s="125">
        <f>J201</f>
        <v>0</v>
      </c>
      <c r="K200" s="44">
        <f>K201</f>
        <v>30</v>
      </c>
    </row>
    <row r="201" spans="1:11" s="81" customFormat="1" ht="15.75">
      <c r="A201" s="43" t="s">
        <v>154</v>
      </c>
      <c r="B201" s="33" t="s">
        <v>112</v>
      </c>
      <c r="C201" s="33" t="s">
        <v>54</v>
      </c>
      <c r="D201" s="33" t="s">
        <v>26</v>
      </c>
      <c r="E201" s="33" t="s">
        <v>157</v>
      </c>
      <c r="F201" s="33" t="s">
        <v>61</v>
      </c>
      <c r="G201" s="33" t="s">
        <v>118</v>
      </c>
      <c r="H201" s="33"/>
      <c r="I201" s="124">
        <v>30</v>
      </c>
      <c r="J201" s="124"/>
      <c r="K201" s="40">
        <f>I201+J201</f>
        <v>30</v>
      </c>
    </row>
    <row r="202" spans="1:11" s="81" customFormat="1" ht="15.75">
      <c r="A202" s="43" t="s">
        <v>40</v>
      </c>
      <c r="B202" s="33" t="s">
        <v>112</v>
      </c>
      <c r="C202" s="33" t="s">
        <v>54</v>
      </c>
      <c r="D202" s="33" t="s">
        <v>26</v>
      </c>
      <c r="E202" s="33" t="s">
        <v>84</v>
      </c>
      <c r="F202" s="39"/>
      <c r="G202" s="39"/>
      <c r="H202" s="39"/>
      <c r="I202" s="124">
        <f>I203</f>
        <v>6530</v>
      </c>
      <c r="J202" s="124">
        <f>J203</f>
        <v>0</v>
      </c>
      <c r="K202" s="40">
        <f t="shared" si="6"/>
        <v>6530</v>
      </c>
    </row>
    <row r="203" spans="1:11" s="81" customFormat="1" ht="63">
      <c r="A203" s="38" t="s">
        <v>176</v>
      </c>
      <c r="B203" s="49" t="s">
        <v>112</v>
      </c>
      <c r="C203" s="49" t="s">
        <v>54</v>
      </c>
      <c r="D203" s="49" t="s">
        <v>26</v>
      </c>
      <c r="E203" s="49" t="s">
        <v>84</v>
      </c>
      <c r="F203" s="49" t="s">
        <v>183</v>
      </c>
      <c r="G203" s="49"/>
      <c r="H203" s="49"/>
      <c r="I203" s="125">
        <f>I204</f>
        <v>6530</v>
      </c>
      <c r="J203" s="125">
        <f>J204</f>
        <v>0</v>
      </c>
      <c r="K203" s="142">
        <f t="shared" si="6"/>
        <v>6530</v>
      </c>
    </row>
    <row r="204" spans="1:11" s="86" customFormat="1" ht="15.75">
      <c r="A204" s="77" t="s">
        <v>154</v>
      </c>
      <c r="B204" s="33" t="s">
        <v>112</v>
      </c>
      <c r="C204" s="33" t="s">
        <v>54</v>
      </c>
      <c r="D204" s="33" t="s">
        <v>26</v>
      </c>
      <c r="E204" s="33" t="s">
        <v>84</v>
      </c>
      <c r="F204" s="33" t="s">
        <v>183</v>
      </c>
      <c r="G204" s="33" t="s">
        <v>118</v>
      </c>
      <c r="H204" s="33"/>
      <c r="I204" s="124">
        <v>6530</v>
      </c>
      <c r="J204" s="124"/>
      <c r="K204" s="40">
        <f t="shared" si="6"/>
        <v>6530</v>
      </c>
    </row>
    <row r="205" spans="1:11" s="87" customFormat="1" ht="63">
      <c r="A205" s="167" t="s">
        <v>283</v>
      </c>
      <c r="B205" s="33" t="s">
        <v>112</v>
      </c>
      <c r="C205" s="33" t="s">
        <v>54</v>
      </c>
      <c r="D205" s="33" t="s">
        <v>26</v>
      </c>
      <c r="E205" s="33" t="s">
        <v>282</v>
      </c>
      <c r="F205" s="33"/>
      <c r="G205" s="33"/>
      <c r="H205" s="33"/>
      <c r="I205" s="124">
        <f>I206</f>
        <v>150</v>
      </c>
      <c r="J205" s="124">
        <f>J206</f>
        <v>0</v>
      </c>
      <c r="K205" s="40">
        <f>I205+J205</f>
        <v>150</v>
      </c>
    </row>
    <row r="206" spans="1:11" s="87" customFormat="1" ht="31.5">
      <c r="A206" s="110" t="s">
        <v>63</v>
      </c>
      <c r="B206" s="39" t="s">
        <v>112</v>
      </c>
      <c r="C206" s="39" t="s">
        <v>54</v>
      </c>
      <c r="D206" s="39" t="s">
        <v>26</v>
      </c>
      <c r="E206" s="39" t="s">
        <v>282</v>
      </c>
      <c r="F206" s="39" t="s">
        <v>61</v>
      </c>
      <c r="G206" s="39"/>
      <c r="H206" s="39"/>
      <c r="I206" s="125">
        <f>I207</f>
        <v>150</v>
      </c>
      <c r="J206" s="125">
        <f>J207</f>
        <v>0</v>
      </c>
      <c r="K206" s="44">
        <f>K207</f>
        <v>150</v>
      </c>
    </row>
    <row r="207" spans="1:11" s="68" customFormat="1" ht="15.75">
      <c r="A207" s="77" t="s">
        <v>155</v>
      </c>
      <c r="B207" s="33" t="s">
        <v>112</v>
      </c>
      <c r="C207" s="33" t="s">
        <v>54</v>
      </c>
      <c r="D207" s="33" t="s">
        <v>26</v>
      </c>
      <c r="E207" s="33" t="s">
        <v>282</v>
      </c>
      <c r="F207" s="33" t="s">
        <v>61</v>
      </c>
      <c r="G207" s="33" t="s">
        <v>119</v>
      </c>
      <c r="H207" s="33"/>
      <c r="I207" s="124">
        <v>150</v>
      </c>
      <c r="J207" s="124">
        <v>0</v>
      </c>
      <c r="K207" s="40">
        <f>I207+J207</f>
        <v>150</v>
      </c>
    </row>
    <row r="208" spans="1:11" s="68" customFormat="1" ht="63">
      <c r="A208" s="48" t="s">
        <v>237</v>
      </c>
      <c r="B208" s="33">
        <v>164</v>
      </c>
      <c r="C208" s="33" t="s">
        <v>54</v>
      </c>
      <c r="D208" s="33" t="s">
        <v>26</v>
      </c>
      <c r="E208" s="33" t="s">
        <v>208</v>
      </c>
      <c r="F208" s="33"/>
      <c r="G208" s="33"/>
      <c r="H208" s="33"/>
      <c r="I208" s="124">
        <f>I209</f>
        <v>1410.2</v>
      </c>
      <c r="J208" s="124">
        <f>J209</f>
        <v>17.5</v>
      </c>
      <c r="K208" s="40">
        <f t="shared" si="6"/>
        <v>1427.7</v>
      </c>
    </row>
    <row r="209" spans="1:11" s="68" customFormat="1" ht="31.5">
      <c r="A209" s="91" t="s">
        <v>63</v>
      </c>
      <c r="B209" s="39">
        <v>164</v>
      </c>
      <c r="C209" s="39" t="s">
        <v>54</v>
      </c>
      <c r="D209" s="39" t="s">
        <v>26</v>
      </c>
      <c r="E209" s="39" t="s">
        <v>208</v>
      </c>
      <c r="F209" s="39" t="s">
        <v>61</v>
      </c>
      <c r="G209" s="39"/>
      <c r="H209" s="39"/>
      <c r="I209" s="125">
        <f>I210</f>
        <v>1410.2</v>
      </c>
      <c r="J209" s="125">
        <f>J210</f>
        <v>17.5</v>
      </c>
      <c r="K209" s="44">
        <f t="shared" si="6"/>
        <v>1427.7</v>
      </c>
    </row>
    <row r="210" spans="1:11" s="68" customFormat="1" ht="15.75">
      <c r="A210" s="77" t="s">
        <v>154</v>
      </c>
      <c r="B210" s="33">
        <v>164</v>
      </c>
      <c r="C210" s="33" t="s">
        <v>54</v>
      </c>
      <c r="D210" s="33" t="s">
        <v>26</v>
      </c>
      <c r="E210" s="33" t="s">
        <v>208</v>
      </c>
      <c r="F210" s="33" t="s">
        <v>61</v>
      </c>
      <c r="G210" s="33" t="s">
        <v>118</v>
      </c>
      <c r="H210" s="33"/>
      <c r="I210" s="124">
        <v>1410.2</v>
      </c>
      <c r="J210" s="124">
        <v>17.5</v>
      </c>
      <c r="K210" s="139">
        <f aca="true" t="shared" si="10" ref="K210:K301">I210+J210</f>
        <v>1427.7</v>
      </c>
    </row>
    <row r="211" spans="1:11" s="68" customFormat="1" ht="31.5">
      <c r="A211" s="50" t="s">
        <v>220</v>
      </c>
      <c r="B211" s="51" t="s">
        <v>112</v>
      </c>
      <c r="C211" s="51" t="s">
        <v>54</v>
      </c>
      <c r="D211" s="51" t="s">
        <v>25</v>
      </c>
      <c r="E211" s="51"/>
      <c r="F211" s="51"/>
      <c r="G211" s="51"/>
      <c r="H211" s="51"/>
      <c r="I211" s="122">
        <f aca="true" t="shared" si="11" ref="I211:J213">I212</f>
        <v>1807.5</v>
      </c>
      <c r="J211" s="122">
        <f t="shared" si="11"/>
        <v>156.8</v>
      </c>
      <c r="K211" s="52">
        <f t="shared" si="10"/>
        <v>1964.3</v>
      </c>
    </row>
    <row r="212" spans="1:11" s="81" customFormat="1" ht="15.75">
      <c r="A212" s="43" t="s">
        <v>33</v>
      </c>
      <c r="B212" s="33">
        <v>164</v>
      </c>
      <c r="C212" s="33" t="s">
        <v>54</v>
      </c>
      <c r="D212" s="33" t="s">
        <v>25</v>
      </c>
      <c r="E212" s="33" t="s">
        <v>60</v>
      </c>
      <c r="F212" s="39"/>
      <c r="G212" s="39"/>
      <c r="H212" s="39"/>
      <c r="I212" s="124">
        <f t="shared" si="11"/>
        <v>1807.5</v>
      </c>
      <c r="J212" s="124">
        <f t="shared" si="11"/>
        <v>156.8</v>
      </c>
      <c r="K212" s="139">
        <f t="shared" si="10"/>
        <v>1964.3</v>
      </c>
    </row>
    <row r="213" spans="1:11" s="68" customFormat="1" ht="31.5">
      <c r="A213" s="38" t="s">
        <v>58</v>
      </c>
      <c r="B213" s="45" t="s">
        <v>112</v>
      </c>
      <c r="C213" s="45" t="s">
        <v>54</v>
      </c>
      <c r="D213" s="45" t="s">
        <v>25</v>
      </c>
      <c r="E213" s="39" t="s">
        <v>60</v>
      </c>
      <c r="F213" s="45" t="s">
        <v>179</v>
      </c>
      <c r="G213" s="45"/>
      <c r="H213" s="45"/>
      <c r="I213" s="126">
        <f t="shared" si="11"/>
        <v>1807.5</v>
      </c>
      <c r="J213" s="126">
        <f t="shared" si="11"/>
        <v>156.8</v>
      </c>
      <c r="K213" s="142">
        <f t="shared" si="10"/>
        <v>1964.3</v>
      </c>
    </row>
    <row r="214" spans="1:11" s="68" customFormat="1" ht="15.75">
      <c r="A214" s="77" t="s">
        <v>154</v>
      </c>
      <c r="B214" s="33">
        <v>164</v>
      </c>
      <c r="C214" s="33" t="s">
        <v>54</v>
      </c>
      <c r="D214" s="33" t="s">
        <v>25</v>
      </c>
      <c r="E214" s="33" t="s">
        <v>60</v>
      </c>
      <c r="F214" s="33" t="s">
        <v>179</v>
      </c>
      <c r="G214" s="33" t="s">
        <v>118</v>
      </c>
      <c r="H214" s="33"/>
      <c r="I214" s="127">
        <v>1807.5</v>
      </c>
      <c r="J214" s="127">
        <v>156.8</v>
      </c>
      <c r="K214" s="139">
        <f t="shared" si="10"/>
        <v>1964.3</v>
      </c>
    </row>
    <row r="215" spans="1:11" s="68" customFormat="1" ht="31.5">
      <c r="A215" s="42" t="s">
        <v>122</v>
      </c>
      <c r="B215" s="32" t="s">
        <v>114</v>
      </c>
      <c r="C215" s="32"/>
      <c r="D215" s="32"/>
      <c r="E215" s="32"/>
      <c r="F215" s="32"/>
      <c r="G215" s="32"/>
      <c r="H215" s="32"/>
      <c r="I215" s="123">
        <f>I216+I255+I284+I319+I355+I350</f>
        <v>246605.1</v>
      </c>
      <c r="J215" s="123">
        <f>J216+J255+J284+J319+J355+J350</f>
        <v>75048.4</v>
      </c>
      <c r="K215" s="52">
        <f t="shared" si="10"/>
        <v>321653.5</v>
      </c>
    </row>
    <row r="216" spans="1:11" s="68" customFormat="1" ht="15.75">
      <c r="A216" s="42" t="s">
        <v>2</v>
      </c>
      <c r="B216" s="32" t="s">
        <v>114</v>
      </c>
      <c r="C216" s="32" t="s">
        <v>20</v>
      </c>
      <c r="D216" s="32"/>
      <c r="E216" s="32"/>
      <c r="F216" s="32"/>
      <c r="G216" s="32"/>
      <c r="H216" s="32"/>
      <c r="I216" s="123">
        <f>I217+I221+I233+I229+I225</f>
        <v>31727.5</v>
      </c>
      <c r="J216" s="123">
        <f>J217+J221+J233+J229+J225</f>
        <v>7228.5</v>
      </c>
      <c r="K216" s="52">
        <f t="shared" si="10"/>
        <v>38956</v>
      </c>
    </row>
    <row r="217" spans="1:11" s="68" customFormat="1" ht="31.5">
      <c r="A217" s="42" t="s">
        <v>48</v>
      </c>
      <c r="B217" s="32" t="s">
        <v>114</v>
      </c>
      <c r="C217" s="32" t="s">
        <v>20</v>
      </c>
      <c r="D217" s="32" t="s">
        <v>26</v>
      </c>
      <c r="E217" s="32"/>
      <c r="F217" s="32"/>
      <c r="G217" s="32"/>
      <c r="H217" s="32"/>
      <c r="I217" s="123">
        <f aca="true" t="shared" si="12" ref="I217:J219">I218</f>
        <v>1186.6</v>
      </c>
      <c r="J217" s="123">
        <f t="shared" si="12"/>
        <v>239.9</v>
      </c>
      <c r="K217" s="52">
        <f t="shared" si="10"/>
        <v>1426.5</v>
      </c>
    </row>
    <row r="218" spans="1:11" s="68" customFormat="1" ht="15.75">
      <c r="A218" s="43" t="s">
        <v>47</v>
      </c>
      <c r="B218" s="33" t="s">
        <v>114</v>
      </c>
      <c r="C218" s="33" t="s">
        <v>20</v>
      </c>
      <c r="D218" s="33" t="s">
        <v>26</v>
      </c>
      <c r="E218" s="33" t="s">
        <v>57</v>
      </c>
      <c r="F218" s="33"/>
      <c r="G218" s="33"/>
      <c r="H218" s="33"/>
      <c r="I218" s="124">
        <f t="shared" si="12"/>
        <v>1186.6</v>
      </c>
      <c r="J218" s="124">
        <f t="shared" si="12"/>
        <v>239.9</v>
      </c>
      <c r="K218" s="139">
        <f t="shared" si="10"/>
        <v>1426.5</v>
      </c>
    </row>
    <row r="219" spans="1:11" s="68" customFormat="1" ht="31.5">
      <c r="A219" s="38" t="s">
        <v>58</v>
      </c>
      <c r="B219" s="39" t="s">
        <v>114</v>
      </c>
      <c r="C219" s="39" t="s">
        <v>20</v>
      </c>
      <c r="D219" s="39" t="s">
        <v>26</v>
      </c>
      <c r="E219" s="39" t="s">
        <v>57</v>
      </c>
      <c r="F219" s="39" t="s">
        <v>179</v>
      </c>
      <c r="G219" s="39"/>
      <c r="H219" s="39"/>
      <c r="I219" s="125">
        <f t="shared" si="12"/>
        <v>1186.6</v>
      </c>
      <c r="J219" s="125">
        <f t="shared" si="12"/>
        <v>239.9</v>
      </c>
      <c r="K219" s="142">
        <f t="shared" si="10"/>
        <v>1426.5</v>
      </c>
    </row>
    <row r="220" spans="1:11" s="68" customFormat="1" ht="15.75">
      <c r="A220" s="77" t="s">
        <v>154</v>
      </c>
      <c r="B220" s="33" t="s">
        <v>114</v>
      </c>
      <c r="C220" s="33" t="s">
        <v>20</v>
      </c>
      <c r="D220" s="33" t="s">
        <v>26</v>
      </c>
      <c r="E220" s="33" t="s">
        <v>57</v>
      </c>
      <c r="F220" s="33" t="s">
        <v>179</v>
      </c>
      <c r="G220" s="33" t="s">
        <v>118</v>
      </c>
      <c r="H220" s="33"/>
      <c r="I220" s="124">
        <v>1186.6</v>
      </c>
      <c r="J220" s="124">
        <v>239.9</v>
      </c>
      <c r="K220" s="40">
        <f t="shared" si="10"/>
        <v>1426.5</v>
      </c>
    </row>
    <row r="221" spans="1:11" s="68" customFormat="1" ht="31.5">
      <c r="A221" s="42" t="s">
        <v>3</v>
      </c>
      <c r="B221" s="32" t="s">
        <v>114</v>
      </c>
      <c r="C221" s="32" t="s">
        <v>20</v>
      </c>
      <c r="D221" s="32" t="s">
        <v>23</v>
      </c>
      <c r="E221" s="32"/>
      <c r="F221" s="32"/>
      <c r="G221" s="32"/>
      <c r="H221" s="32"/>
      <c r="I221" s="123">
        <f aca="true" t="shared" si="13" ref="I221:J223">I222</f>
        <v>27916.7</v>
      </c>
      <c r="J221" s="123">
        <f t="shared" si="13"/>
        <v>6433.1</v>
      </c>
      <c r="K221" s="41">
        <f t="shared" si="10"/>
        <v>34349.8</v>
      </c>
    </row>
    <row r="222" spans="1:11" s="68" customFormat="1" ht="15.75">
      <c r="A222" s="37" t="s">
        <v>33</v>
      </c>
      <c r="B222" s="33" t="s">
        <v>114</v>
      </c>
      <c r="C222" s="33" t="s">
        <v>20</v>
      </c>
      <c r="D222" s="33" t="s">
        <v>23</v>
      </c>
      <c r="E222" s="33" t="s">
        <v>60</v>
      </c>
      <c r="F222" s="33"/>
      <c r="G222" s="33"/>
      <c r="H222" s="33"/>
      <c r="I222" s="124">
        <f t="shared" si="13"/>
        <v>27916.7</v>
      </c>
      <c r="J222" s="124">
        <f t="shared" si="13"/>
        <v>6433.1</v>
      </c>
      <c r="K222" s="40">
        <f t="shared" si="10"/>
        <v>34349.8</v>
      </c>
    </row>
    <row r="223" spans="1:11" s="68" customFormat="1" ht="31.5">
      <c r="A223" s="38" t="s">
        <v>58</v>
      </c>
      <c r="B223" s="39" t="s">
        <v>114</v>
      </c>
      <c r="C223" s="39" t="s">
        <v>20</v>
      </c>
      <c r="D223" s="39" t="s">
        <v>23</v>
      </c>
      <c r="E223" s="39" t="s">
        <v>60</v>
      </c>
      <c r="F223" s="39" t="s">
        <v>179</v>
      </c>
      <c r="G223" s="39"/>
      <c r="H223" s="39"/>
      <c r="I223" s="125">
        <f t="shared" si="13"/>
        <v>27916.7</v>
      </c>
      <c r="J223" s="125">
        <f t="shared" si="13"/>
        <v>6433.1</v>
      </c>
      <c r="K223" s="44">
        <f t="shared" si="10"/>
        <v>34349.8</v>
      </c>
    </row>
    <row r="224" spans="1:11" s="68" customFormat="1" ht="15.75">
      <c r="A224" s="77" t="s">
        <v>154</v>
      </c>
      <c r="B224" s="33" t="s">
        <v>114</v>
      </c>
      <c r="C224" s="33" t="s">
        <v>20</v>
      </c>
      <c r="D224" s="33" t="s">
        <v>23</v>
      </c>
      <c r="E224" s="33" t="s">
        <v>60</v>
      </c>
      <c r="F224" s="33" t="s">
        <v>179</v>
      </c>
      <c r="G224" s="33" t="s">
        <v>118</v>
      </c>
      <c r="H224" s="33"/>
      <c r="I224" s="124">
        <v>27916.7</v>
      </c>
      <c r="J224" s="124">
        <v>6433.1</v>
      </c>
      <c r="K224" s="40">
        <f t="shared" si="10"/>
        <v>34349.8</v>
      </c>
    </row>
    <row r="225" spans="1:11" s="68" customFormat="1" ht="15.75">
      <c r="A225" s="96" t="s">
        <v>328</v>
      </c>
      <c r="B225" s="32" t="s">
        <v>114</v>
      </c>
      <c r="C225" s="32" t="s">
        <v>20</v>
      </c>
      <c r="D225" s="32" t="s">
        <v>25</v>
      </c>
      <c r="E225" s="32"/>
      <c r="F225" s="32"/>
      <c r="G225" s="32"/>
      <c r="H225" s="32"/>
      <c r="I225" s="123">
        <f aca="true" t="shared" si="14" ref="I225:J227">I226</f>
        <v>0</v>
      </c>
      <c r="J225" s="123">
        <f t="shared" si="14"/>
        <v>10.7</v>
      </c>
      <c r="K225" s="41">
        <f>I225+J225</f>
        <v>10.7</v>
      </c>
    </row>
    <row r="226" spans="1:11" s="68" customFormat="1" ht="31.5">
      <c r="A226" s="77" t="s">
        <v>330</v>
      </c>
      <c r="B226" s="33" t="s">
        <v>114</v>
      </c>
      <c r="C226" s="33" t="s">
        <v>20</v>
      </c>
      <c r="D226" s="33" t="s">
        <v>25</v>
      </c>
      <c r="E226" s="33" t="s">
        <v>329</v>
      </c>
      <c r="F226" s="33"/>
      <c r="G226" s="33"/>
      <c r="H226" s="33"/>
      <c r="I226" s="124">
        <f t="shared" si="14"/>
        <v>0</v>
      </c>
      <c r="J226" s="124">
        <f t="shared" si="14"/>
        <v>10.7</v>
      </c>
      <c r="K226" s="40">
        <f>I226+J226</f>
        <v>10.7</v>
      </c>
    </row>
    <row r="227" spans="1:11" s="68" customFormat="1" ht="31.5">
      <c r="A227" s="38" t="s">
        <v>58</v>
      </c>
      <c r="B227" s="39" t="s">
        <v>114</v>
      </c>
      <c r="C227" s="39" t="s">
        <v>20</v>
      </c>
      <c r="D227" s="39" t="s">
        <v>25</v>
      </c>
      <c r="E227" s="39" t="s">
        <v>329</v>
      </c>
      <c r="F227" s="39" t="s">
        <v>179</v>
      </c>
      <c r="G227" s="39"/>
      <c r="H227" s="39"/>
      <c r="I227" s="125">
        <f t="shared" si="14"/>
        <v>0</v>
      </c>
      <c r="J227" s="125">
        <f t="shared" si="14"/>
        <v>10.7</v>
      </c>
      <c r="K227" s="44">
        <f>I227+J227</f>
        <v>10.7</v>
      </c>
    </row>
    <row r="228" spans="1:11" s="68" customFormat="1" ht="15.75">
      <c r="A228" s="43" t="s">
        <v>155</v>
      </c>
      <c r="B228" s="33" t="s">
        <v>114</v>
      </c>
      <c r="C228" s="33" t="s">
        <v>20</v>
      </c>
      <c r="D228" s="33" t="s">
        <v>25</v>
      </c>
      <c r="E228" s="33" t="s">
        <v>329</v>
      </c>
      <c r="F228" s="33" t="s">
        <v>179</v>
      </c>
      <c r="G228" s="33" t="s">
        <v>119</v>
      </c>
      <c r="H228" s="33"/>
      <c r="I228" s="124"/>
      <c r="J228" s="124">
        <v>10.7</v>
      </c>
      <c r="K228" s="40">
        <f>I228+J228</f>
        <v>10.7</v>
      </c>
    </row>
    <row r="229" spans="1:11" s="68" customFormat="1" ht="15.75">
      <c r="A229" s="96" t="s">
        <v>4</v>
      </c>
      <c r="B229" s="32" t="s">
        <v>114</v>
      </c>
      <c r="C229" s="32" t="s">
        <v>20</v>
      </c>
      <c r="D229" s="32" t="s">
        <v>54</v>
      </c>
      <c r="E229" s="32"/>
      <c r="F229" s="32"/>
      <c r="G229" s="32"/>
      <c r="H229" s="32"/>
      <c r="I229" s="123">
        <f aca="true" t="shared" si="15" ref="I229:J231">I230</f>
        <v>486</v>
      </c>
      <c r="J229" s="123">
        <f t="shared" si="15"/>
        <v>-3</v>
      </c>
      <c r="K229" s="41">
        <f t="shared" si="10"/>
        <v>483</v>
      </c>
    </row>
    <row r="230" spans="1:11" s="68" customFormat="1" ht="15.75">
      <c r="A230" s="77" t="s">
        <v>246</v>
      </c>
      <c r="B230" s="33" t="s">
        <v>114</v>
      </c>
      <c r="C230" s="33" t="s">
        <v>20</v>
      </c>
      <c r="D230" s="33" t="s">
        <v>54</v>
      </c>
      <c r="E230" s="33" t="s">
        <v>62</v>
      </c>
      <c r="F230" s="33"/>
      <c r="G230" s="33"/>
      <c r="H230" s="33"/>
      <c r="I230" s="124">
        <f t="shared" si="15"/>
        <v>486</v>
      </c>
      <c r="J230" s="124">
        <f t="shared" si="15"/>
        <v>-3</v>
      </c>
      <c r="K230" s="40">
        <f t="shared" si="10"/>
        <v>483</v>
      </c>
    </row>
    <row r="231" spans="1:11" s="68" customFormat="1" ht="31.5">
      <c r="A231" s="110" t="s">
        <v>63</v>
      </c>
      <c r="B231" s="39" t="s">
        <v>114</v>
      </c>
      <c r="C231" s="39" t="s">
        <v>20</v>
      </c>
      <c r="D231" s="39" t="s">
        <v>54</v>
      </c>
      <c r="E231" s="39" t="s">
        <v>62</v>
      </c>
      <c r="F231" s="39" t="s">
        <v>61</v>
      </c>
      <c r="G231" s="39"/>
      <c r="H231" s="39"/>
      <c r="I231" s="125">
        <f t="shared" si="15"/>
        <v>486</v>
      </c>
      <c r="J231" s="125">
        <f t="shared" si="15"/>
        <v>-3</v>
      </c>
      <c r="K231" s="44">
        <f t="shared" si="10"/>
        <v>483</v>
      </c>
    </row>
    <row r="232" spans="1:11" s="68" customFormat="1" ht="15.75">
      <c r="A232" s="77" t="s">
        <v>154</v>
      </c>
      <c r="B232" s="33" t="s">
        <v>114</v>
      </c>
      <c r="C232" s="33" t="s">
        <v>20</v>
      </c>
      <c r="D232" s="33" t="s">
        <v>54</v>
      </c>
      <c r="E232" s="33" t="s">
        <v>62</v>
      </c>
      <c r="F232" s="33" t="s">
        <v>61</v>
      </c>
      <c r="G232" s="33" t="s">
        <v>118</v>
      </c>
      <c r="H232" s="33"/>
      <c r="I232" s="124">
        <v>486</v>
      </c>
      <c r="J232" s="124">
        <v>-3</v>
      </c>
      <c r="K232" s="40">
        <f t="shared" si="10"/>
        <v>483</v>
      </c>
    </row>
    <row r="233" spans="1:11" s="81" customFormat="1" ht="15.75">
      <c r="A233" s="42" t="s">
        <v>5</v>
      </c>
      <c r="B233" s="32" t="s">
        <v>114</v>
      </c>
      <c r="C233" s="32" t="s">
        <v>20</v>
      </c>
      <c r="D233" s="32" t="s">
        <v>129</v>
      </c>
      <c r="E233" s="58"/>
      <c r="F233" s="32"/>
      <c r="G233" s="32"/>
      <c r="H233" s="32"/>
      <c r="I233" s="123">
        <f>I234+I237+I243+I246+I249+I252+I240</f>
        <v>2138.2</v>
      </c>
      <c r="J233" s="123">
        <f>J234+J237+J243+J246+J249+J252+J240</f>
        <v>547.8</v>
      </c>
      <c r="K233" s="41">
        <f t="shared" si="10"/>
        <v>2686</v>
      </c>
    </row>
    <row r="234" spans="1:11" s="68" customFormat="1" ht="31.5">
      <c r="A234" s="77" t="s">
        <v>156</v>
      </c>
      <c r="B234" s="33" t="s">
        <v>114</v>
      </c>
      <c r="C234" s="33" t="s">
        <v>20</v>
      </c>
      <c r="D234" s="33" t="s">
        <v>129</v>
      </c>
      <c r="E234" s="33" t="s">
        <v>158</v>
      </c>
      <c r="F234" s="33"/>
      <c r="G234" s="33"/>
      <c r="H234" s="33"/>
      <c r="I234" s="124">
        <f>I235</f>
        <v>138</v>
      </c>
      <c r="J234" s="124">
        <f>J235</f>
        <v>-23</v>
      </c>
      <c r="K234" s="40">
        <f t="shared" si="10"/>
        <v>115</v>
      </c>
    </row>
    <row r="235" spans="1:11" s="82" customFormat="1" ht="31.5">
      <c r="A235" s="38" t="s">
        <v>58</v>
      </c>
      <c r="B235" s="39" t="s">
        <v>114</v>
      </c>
      <c r="C235" s="39" t="s">
        <v>20</v>
      </c>
      <c r="D235" s="39" t="s">
        <v>129</v>
      </c>
      <c r="E235" s="39" t="s">
        <v>158</v>
      </c>
      <c r="F235" s="39" t="s">
        <v>179</v>
      </c>
      <c r="G235" s="39"/>
      <c r="H235" s="39"/>
      <c r="I235" s="125">
        <f>I236</f>
        <v>138</v>
      </c>
      <c r="J235" s="125">
        <f>J236</f>
        <v>-23</v>
      </c>
      <c r="K235" s="44">
        <f t="shared" si="10"/>
        <v>115</v>
      </c>
    </row>
    <row r="236" spans="1:11" s="82" customFormat="1" ht="15.75">
      <c r="A236" s="77" t="s">
        <v>154</v>
      </c>
      <c r="B236" s="33" t="s">
        <v>114</v>
      </c>
      <c r="C236" s="33" t="s">
        <v>20</v>
      </c>
      <c r="D236" s="33" t="s">
        <v>129</v>
      </c>
      <c r="E236" s="33" t="s">
        <v>158</v>
      </c>
      <c r="F236" s="33" t="s">
        <v>179</v>
      </c>
      <c r="G236" s="33" t="s">
        <v>118</v>
      </c>
      <c r="H236" s="33"/>
      <c r="I236" s="124">
        <v>138</v>
      </c>
      <c r="J236" s="124">
        <v>-23</v>
      </c>
      <c r="K236" s="139">
        <f t="shared" si="10"/>
        <v>115</v>
      </c>
    </row>
    <row r="237" spans="1:11" s="82" customFormat="1" ht="31.5">
      <c r="A237" s="77" t="s">
        <v>195</v>
      </c>
      <c r="B237" s="33" t="s">
        <v>114</v>
      </c>
      <c r="C237" s="33" t="s">
        <v>20</v>
      </c>
      <c r="D237" s="33" t="s">
        <v>129</v>
      </c>
      <c r="E237" s="33" t="s">
        <v>194</v>
      </c>
      <c r="F237" s="33"/>
      <c r="G237" s="33"/>
      <c r="H237" s="33"/>
      <c r="I237" s="124">
        <f>I238</f>
        <v>920</v>
      </c>
      <c r="J237" s="124">
        <f>J238</f>
        <v>570.8</v>
      </c>
      <c r="K237" s="40">
        <f t="shared" si="10"/>
        <v>1490.8</v>
      </c>
    </row>
    <row r="238" spans="1:11" s="82" customFormat="1" ht="31.5">
      <c r="A238" s="110" t="s">
        <v>63</v>
      </c>
      <c r="B238" s="39" t="s">
        <v>114</v>
      </c>
      <c r="C238" s="39" t="s">
        <v>20</v>
      </c>
      <c r="D238" s="39" t="s">
        <v>129</v>
      </c>
      <c r="E238" s="39" t="s">
        <v>194</v>
      </c>
      <c r="F238" s="39" t="s">
        <v>61</v>
      </c>
      <c r="G238" s="39"/>
      <c r="H238" s="39"/>
      <c r="I238" s="125">
        <f>I239</f>
        <v>920</v>
      </c>
      <c r="J238" s="125">
        <f>J239</f>
        <v>570.8</v>
      </c>
      <c r="K238" s="44">
        <f t="shared" si="10"/>
        <v>1490.8</v>
      </c>
    </row>
    <row r="239" spans="1:11" s="82" customFormat="1" ht="15.75">
      <c r="A239" s="77" t="s">
        <v>154</v>
      </c>
      <c r="B239" s="33" t="s">
        <v>114</v>
      </c>
      <c r="C239" s="33" t="s">
        <v>20</v>
      </c>
      <c r="D239" s="33" t="s">
        <v>129</v>
      </c>
      <c r="E239" s="33" t="s">
        <v>194</v>
      </c>
      <c r="F239" s="33" t="s">
        <v>61</v>
      </c>
      <c r="G239" s="33" t="s">
        <v>118</v>
      </c>
      <c r="H239" s="33"/>
      <c r="I239" s="124">
        <v>920</v>
      </c>
      <c r="J239" s="124">
        <v>570.8</v>
      </c>
      <c r="K239" s="40">
        <f t="shared" si="10"/>
        <v>1490.8</v>
      </c>
    </row>
    <row r="240" spans="1:11" s="68" customFormat="1" ht="15.75">
      <c r="A240" s="77" t="s">
        <v>290</v>
      </c>
      <c r="B240" s="33" t="s">
        <v>114</v>
      </c>
      <c r="C240" s="33" t="s">
        <v>20</v>
      </c>
      <c r="D240" s="33" t="s">
        <v>129</v>
      </c>
      <c r="E240" s="33" t="s">
        <v>289</v>
      </c>
      <c r="F240" s="33"/>
      <c r="G240" s="33"/>
      <c r="H240" s="33"/>
      <c r="I240" s="124">
        <f>I241</f>
        <v>55.2</v>
      </c>
      <c r="J240" s="124">
        <f>J241</f>
        <v>0</v>
      </c>
      <c r="K240" s="40">
        <f>I240+J240</f>
        <v>55.2</v>
      </c>
    </row>
    <row r="241" spans="1:11" s="68" customFormat="1" ht="31.5">
      <c r="A241" s="110" t="s">
        <v>63</v>
      </c>
      <c r="B241" s="39" t="s">
        <v>114</v>
      </c>
      <c r="C241" s="39" t="s">
        <v>20</v>
      </c>
      <c r="D241" s="39" t="s">
        <v>129</v>
      </c>
      <c r="E241" s="39" t="s">
        <v>289</v>
      </c>
      <c r="F241" s="39" t="s">
        <v>61</v>
      </c>
      <c r="G241" s="39"/>
      <c r="H241" s="39"/>
      <c r="I241" s="125">
        <f>I242</f>
        <v>55.2</v>
      </c>
      <c r="J241" s="125">
        <f>J242</f>
        <v>0</v>
      </c>
      <c r="K241" s="44">
        <f>K242</f>
        <v>55.2</v>
      </c>
    </row>
    <row r="242" spans="1:75" s="68" customFormat="1" ht="15.75">
      <c r="A242" s="77" t="s">
        <v>154</v>
      </c>
      <c r="B242" s="33" t="s">
        <v>114</v>
      </c>
      <c r="C242" s="33" t="s">
        <v>20</v>
      </c>
      <c r="D242" s="33" t="s">
        <v>129</v>
      </c>
      <c r="E242" s="33" t="s">
        <v>289</v>
      </c>
      <c r="F242" s="33" t="s">
        <v>61</v>
      </c>
      <c r="G242" s="33" t="s">
        <v>118</v>
      </c>
      <c r="H242" s="33"/>
      <c r="I242" s="124">
        <v>55.2</v>
      </c>
      <c r="J242" s="124"/>
      <c r="K242" s="40">
        <f>I242+J242</f>
        <v>55.2</v>
      </c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</row>
    <row r="243" spans="1:75" s="81" customFormat="1" ht="31.5">
      <c r="A243" s="43" t="s">
        <v>130</v>
      </c>
      <c r="B243" s="33" t="s">
        <v>114</v>
      </c>
      <c r="C243" s="33" t="s">
        <v>20</v>
      </c>
      <c r="D243" s="33" t="s">
        <v>129</v>
      </c>
      <c r="E243" s="33" t="s">
        <v>134</v>
      </c>
      <c r="F243" s="32"/>
      <c r="G243" s="32"/>
      <c r="H243" s="32"/>
      <c r="I243" s="124">
        <f>I244</f>
        <v>213.8</v>
      </c>
      <c r="J243" s="124">
        <f>J244</f>
        <v>0</v>
      </c>
      <c r="K243" s="40">
        <f t="shared" si="10"/>
        <v>213.8</v>
      </c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</row>
    <row r="244" spans="1:76" s="83" customFormat="1" ht="31.5">
      <c r="A244" s="38" t="s">
        <v>58</v>
      </c>
      <c r="B244" s="33" t="s">
        <v>114</v>
      </c>
      <c r="C244" s="33" t="s">
        <v>20</v>
      </c>
      <c r="D244" s="33" t="s">
        <v>129</v>
      </c>
      <c r="E244" s="39" t="s">
        <v>134</v>
      </c>
      <c r="F244" s="39" t="s">
        <v>179</v>
      </c>
      <c r="G244" s="33"/>
      <c r="H244" s="33"/>
      <c r="I244" s="125">
        <f>I245</f>
        <v>213.8</v>
      </c>
      <c r="J244" s="125">
        <f>J245</f>
        <v>0</v>
      </c>
      <c r="K244" s="44">
        <f t="shared" si="10"/>
        <v>213.8</v>
      </c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140"/>
    </row>
    <row r="245" spans="1:76" s="83" customFormat="1" ht="15.75">
      <c r="A245" s="77" t="s">
        <v>155</v>
      </c>
      <c r="B245" s="33" t="s">
        <v>114</v>
      </c>
      <c r="C245" s="33" t="s">
        <v>20</v>
      </c>
      <c r="D245" s="33" t="s">
        <v>129</v>
      </c>
      <c r="E245" s="33" t="s">
        <v>134</v>
      </c>
      <c r="F245" s="33" t="s">
        <v>179</v>
      </c>
      <c r="G245" s="33" t="s">
        <v>119</v>
      </c>
      <c r="H245" s="33"/>
      <c r="I245" s="124">
        <v>213.8</v>
      </c>
      <c r="J245" s="124">
        <v>0</v>
      </c>
      <c r="K245" s="40">
        <f t="shared" si="10"/>
        <v>213.8</v>
      </c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140"/>
    </row>
    <row r="246" spans="1:76" s="83" customFormat="1" ht="47.25">
      <c r="A246" s="77" t="s">
        <v>131</v>
      </c>
      <c r="B246" s="33" t="s">
        <v>114</v>
      </c>
      <c r="C246" s="33" t="s">
        <v>20</v>
      </c>
      <c r="D246" s="33" t="s">
        <v>129</v>
      </c>
      <c r="E246" s="33" t="s">
        <v>135</v>
      </c>
      <c r="F246" s="33"/>
      <c r="G246" s="33"/>
      <c r="H246" s="33"/>
      <c r="I246" s="124">
        <f>I247</f>
        <v>497.4</v>
      </c>
      <c r="J246" s="124">
        <f>J247</f>
        <v>0</v>
      </c>
      <c r="K246" s="40">
        <f t="shared" si="10"/>
        <v>497.4</v>
      </c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140"/>
    </row>
    <row r="247" spans="1:76" s="83" customFormat="1" ht="31.5">
      <c r="A247" s="38" t="s">
        <v>58</v>
      </c>
      <c r="B247" s="39" t="s">
        <v>114</v>
      </c>
      <c r="C247" s="39" t="s">
        <v>20</v>
      </c>
      <c r="D247" s="39" t="s">
        <v>129</v>
      </c>
      <c r="E247" s="39" t="s">
        <v>135</v>
      </c>
      <c r="F247" s="39" t="s">
        <v>179</v>
      </c>
      <c r="G247" s="39"/>
      <c r="H247" s="39"/>
      <c r="I247" s="125">
        <f>I248</f>
        <v>497.4</v>
      </c>
      <c r="J247" s="125">
        <f>J248</f>
        <v>0</v>
      </c>
      <c r="K247" s="44">
        <f t="shared" si="10"/>
        <v>497.4</v>
      </c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140"/>
    </row>
    <row r="248" spans="1:76" s="83" customFormat="1" ht="15.75">
      <c r="A248" s="77" t="s">
        <v>155</v>
      </c>
      <c r="B248" s="33" t="s">
        <v>114</v>
      </c>
      <c r="C248" s="33" t="s">
        <v>20</v>
      </c>
      <c r="D248" s="33" t="s">
        <v>129</v>
      </c>
      <c r="E248" s="33" t="s">
        <v>135</v>
      </c>
      <c r="F248" s="33" t="s">
        <v>179</v>
      </c>
      <c r="G248" s="33" t="s">
        <v>119</v>
      </c>
      <c r="H248" s="33"/>
      <c r="I248" s="124">
        <v>497.4</v>
      </c>
      <c r="J248" s="124">
        <v>0</v>
      </c>
      <c r="K248" s="40">
        <f t="shared" si="10"/>
        <v>497.4</v>
      </c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140"/>
    </row>
    <row r="249" spans="1:11" s="89" customFormat="1" ht="31.5">
      <c r="A249" s="37" t="s">
        <v>132</v>
      </c>
      <c r="B249" s="33" t="s">
        <v>114</v>
      </c>
      <c r="C249" s="33" t="s">
        <v>20</v>
      </c>
      <c r="D249" s="33" t="s">
        <v>129</v>
      </c>
      <c r="E249" s="33" t="s">
        <v>133</v>
      </c>
      <c r="F249" s="33"/>
      <c r="G249" s="33"/>
      <c r="H249" s="33"/>
      <c r="I249" s="124">
        <f>I250</f>
        <v>213.8</v>
      </c>
      <c r="J249" s="124">
        <f>J250</f>
        <v>0</v>
      </c>
      <c r="K249" s="40">
        <f t="shared" si="10"/>
        <v>213.8</v>
      </c>
    </row>
    <row r="250" spans="1:75" s="81" customFormat="1" ht="31.5">
      <c r="A250" s="38" t="s">
        <v>58</v>
      </c>
      <c r="B250" s="39" t="s">
        <v>114</v>
      </c>
      <c r="C250" s="39" t="s">
        <v>20</v>
      </c>
      <c r="D250" s="39" t="s">
        <v>129</v>
      </c>
      <c r="E250" s="39" t="s">
        <v>133</v>
      </c>
      <c r="F250" s="39" t="s">
        <v>179</v>
      </c>
      <c r="G250" s="39"/>
      <c r="H250" s="39"/>
      <c r="I250" s="125">
        <f>I251</f>
        <v>213.8</v>
      </c>
      <c r="J250" s="125">
        <f>J251</f>
        <v>0</v>
      </c>
      <c r="K250" s="44">
        <f t="shared" si="10"/>
        <v>213.8</v>
      </c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</row>
    <row r="251" spans="1:75" s="81" customFormat="1" ht="15.75">
      <c r="A251" s="77" t="s">
        <v>155</v>
      </c>
      <c r="B251" s="33" t="s">
        <v>114</v>
      </c>
      <c r="C251" s="33" t="s">
        <v>20</v>
      </c>
      <c r="D251" s="33" t="s">
        <v>129</v>
      </c>
      <c r="E251" s="33" t="s">
        <v>133</v>
      </c>
      <c r="F251" s="33" t="s">
        <v>179</v>
      </c>
      <c r="G251" s="33" t="s">
        <v>119</v>
      </c>
      <c r="H251" s="33"/>
      <c r="I251" s="124">
        <v>213.8</v>
      </c>
      <c r="J251" s="124">
        <v>0</v>
      </c>
      <c r="K251" s="40">
        <f t="shared" si="10"/>
        <v>213.8</v>
      </c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</row>
    <row r="252" spans="1:75" s="81" customFormat="1" ht="47.25">
      <c r="A252" s="77" t="s">
        <v>238</v>
      </c>
      <c r="B252" s="33" t="s">
        <v>114</v>
      </c>
      <c r="C252" s="33" t="s">
        <v>20</v>
      </c>
      <c r="D252" s="33" t="s">
        <v>129</v>
      </c>
      <c r="E252" s="33" t="s">
        <v>205</v>
      </c>
      <c r="F252" s="33"/>
      <c r="G252" s="33"/>
      <c r="H252" s="33"/>
      <c r="I252" s="124">
        <f>I253</f>
        <v>100</v>
      </c>
      <c r="J252" s="124">
        <f>J253</f>
        <v>0</v>
      </c>
      <c r="K252" s="40">
        <f t="shared" si="10"/>
        <v>100</v>
      </c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</row>
    <row r="253" spans="1:75" s="81" customFormat="1" ht="31.5">
      <c r="A253" s="110" t="s">
        <v>63</v>
      </c>
      <c r="B253" s="39" t="s">
        <v>114</v>
      </c>
      <c r="C253" s="39" t="s">
        <v>20</v>
      </c>
      <c r="D253" s="39" t="s">
        <v>129</v>
      </c>
      <c r="E253" s="39" t="s">
        <v>205</v>
      </c>
      <c r="F253" s="39" t="s">
        <v>61</v>
      </c>
      <c r="G253" s="39"/>
      <c r="H253" s="39"/>
      <c r="I253" s="125">
        <f>I254</f>
        <v>100</v>
      </c>
      <c r="J253" s="125">
        <f>J254</f>
        <v>0</v>
      </c>
      <c r="K253" s="44">
        <f t="shared" si="10"/>
        <v>100</v>
      </c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</row>
    <row r="254" spans="1:75" s="81" customFormat="1" ht="15.75">
      <c r="A254" s="77" t="s">
        <v>154</v>
      </c>
      <c r="B254" s="33" t="s">
        <v>114</v>
      </c>
      <c r="C254" s="33" t="s">
        <v>20</v>
      </c>
      <c r="D254" s="33" t="s">
        <v>129</v>
      </c>
      <c r="E254" s="33" t="s">
        <v>205</v>
      </c>
      <c r="F254" s="33" t="s">
        <v>61</v>
      </c>
      <c r="G254" s="33" t="s">
        <v>118</v>
      </c>
      <c r="H254" s="33"/>
      <c r="I254" s="124">
        <v>100</v>
      </c>
      <c r="J254" s="124">
        <v>0</v>
      </c>
      <c r="K254" s="40">
        <f t="shared" si="10"/>
        <v>100</v>
      </c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</row>
    <row r="255" spans="1:75" s="81" customFormat="1" ht="15.75">
      <c r="A255" s="96" t="s">
        <v>6</v>
      </c>
      <c r="B255" s="32" t="s">
        <v>114</v>
      </c>
      <c r="C255" s="32" t="s">
        <v>23</v>
      </c>
      <c r="D255" s="32"/>
      <c r="E255" s="32"/>
      <c r="F255" s="32"/>
      <c r="G255" s="32"/>
      <c r="H255" s="32"/>
      <c r="I255" s="123">
        <f>I260+I277+I256</f>
        <v>58601.100000000006</v>
      </c>
      <c r="J255" s="123">
        <f>J260+J277+J256</f>
        <v>-3375.3000000000006</v>
      </c>
      <c r="K255" s="41">
        <f t="shared" si="10"/>
        <v>55225.8</v>
      </c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  <c r="BU255" s="90"/>
      <c r="BV255" s="90"/>
      <c r="BW255" s="90"/>
    </row>
    <row r="256" spans="1:75" s="68" customFormat="1" ht="15.75">
      <c r="A256" s="96" t="s">
        <v>164</v>
      </c>
      <c r="B256" s="32" t="s">
        <v>114</v>
      </c>
      <c r="C256" s="32" t="s">
        <v>23</v>
      </c>
      <c r="D256" s="32" t="s">
        <v>20</v>
      </c>
      <c r="E256" s="32"/>
      <c r="F256" s="32"/>
      <c r="G256" s="32"/>
      <c r="H256" s="32"/>
      <c r="I256" s="196">
        <f aca="true" t="shared" si="16" ref="I256:J258">I257</f>
        <v>38</v>
      </c>
      <c r="J256" s="196">
        <f t="shared" si="16"/>
        <v>11.9</v>
      </c>
      <c r="K256" s="197">
        <f>I256+J256</f>
        <v>49.9</v>
      </c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</row>
    <row r="257" spans="1:75" s="68" customFormat="1" ht="31.5">
      <c r="A257" s="195" t="s">
        <v>241</v>
      </c>
      <c r="B257" s="33" t="s">
        <v>114</v>
      </c>
      <c r="C257" s="33" t="s">
        <v>23</v>
      </c>
      <c r="D257" s="33" t="s">
        <v>20</v>
      </c>
      <c r="E257" s="33" t="s">
        <v>163</v>
      </c>
      <c r="F257" s="33"/>
      <c r="G257" s="195"/>
      <c r="H257" s="195"/>
      <c r="I257" s="124">
        <f t="shared" si="16"/>
        <v>38</v>
      </c>
      <c r="J257" s="124">
        <f t="shared" si="16"/>
        <v>11.9</v>
      </c>
      <c r="K257" s="124">
        <f>I257+J257</f>
        <v>49.9</v>
      </c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</row>
    <row r="258" spans="1:75" s="68" customFormat="1" ht="31.5">
      <c r="A258" s="198" t="s">
        <v>63</v>
      </c>
      <c r="B258" s="39" t="s">
        <v>114</v>
      </c>
      <c r="C258" s="39" t="s">
        <v>23</v>
      </c>
      <c r="D258" s="39" t="s">
        <v>20</v>
      </c>
      <c r="E258" s="39" t="s">
        <v>163</v>
      </c>
      <c r="F258" s="39" t="s">
        <v>61</v>
      </c>
      <c r="G258" s="198"/>
      <c r="H258" s="198"/>
      <c r="I258" s="125">
        <f t="shared" si="16"/>
        <v>38</v>
      </c>
      <c r="J258" s="125">
        <f t="shared" si="16"/>
        <v>11.9</v>
      </c>
      <c r="K258" s="125">
        <f>K259</f>
        <v>49.9</v>
      </c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</row>
    <row r="259" spans="1:75" s="68" customFormat="1" ht="15.75">
      <c r="A259" s="195" t="s">
        <v>154</v>
      </c>
      <c r="B259" s="33" t="s">
        <v>114</v>
      </c>
      <c r="C259" s="33" t="s">
        <v>23</v>
      </c>
      <c r="D259" s="33" t="s">
        <v>20</v>
      </c>
      <c r="E259" s="33" t="s">
        <v>163</v>
      </c>
      <c r="F259" s="33" t="s">
        <v>61</v>
      </c>
      <c r="G259" s="195" t="s">
        <v>118</v>
      </c>
      <c r="H259" s="195"/>
      <c r="I259" s="124">
        <v>38</v>
      </c>
      <c r="J259" s="124">
        <v>11.9</v>
      </c>
      <c r="K259" s="124">
        <f>I259+J259</f>
        <v>49.9</v>
      </c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</row>
    <row r="260" spans="1:75" s="68" customFormat="1" ht="15.75">
      <c r="A260" s="96" t="s">
        <v>166</v>
      </c>
      <c r="B260" s="32" t="s">
        <v>114</v>
      </c>
      <c r="C260" s="32" t="s">
        <v>23</v>
      </c>
      <c r="D260" s="32" t="s">
        <v>22</v>
      </c>
      <c r="E260" s="32"/>
      <c r="F260" s="32"/>
      <c r="G260" s="32"/>
      <c r="H260" s="32"/>
      <c r="I260" s="123">
        <f>I264+I269+I274+I261</f>
        <v>57559.3</v>
      </c>
      <c r="J260" s="123">
        <f>J264+J269+J274+J261</f>
        <v>-2383.4000000000005</v>
      </c>
      <c r="K260" s="41">
        <f t="shared" si="10"/>
        <v>55175.9</v>
      </c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</row>
    <row r="261" spans="1:75" s="68" customFormat="1" ht="31.5">
      <c r="A261" s="133" t="s">
        <v>346</v>
      </c>
      <c r="B261" s="33" t="s">
        <v>114</v>
      </c>
      <c r="C261" s="33" t="s">
        <v>23</v>
      </c>
      <c r="D261" s="33" t="s">
        <v>22</v>
      </c>
      <c r="E261" s="33" t="s">
        <v>157</v>
      </c>
      <c r="F261" s="33"/>
      <c r="G261" s="33"/>
      <c r="H261" s="33"/>
      <c r="I261" s="124">
        <f>I262</f>
        <v>587.9</v>
      </c>
      <c r="J261" s="124">
        <f>J262</f>
        <v>354.2</v>
      </c>
      <c r="K261" s="40">
        <f>I261+J261</f>
        <v>942.0999999999999</v>
      </c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</row>
    <row r="262" spans="1:75" s="68" customFormat="1" ht="31.5">
      <c r="A262" s="110" t="s">
        <v>63</v>
      </c>
      <c r="B262" s="39" t="s">
        <v>114</v>
      </c>
      <c r="C262" s="39" t="s">
        <v>23</v>
      </c>
      <c r="D262" s="39" t="s">
        <v>22</v>
      </c>
      <c r="E262" s="39" t="s">
        <v>157</v>
      </c>
      <c r="F262" s="39" t="s">
        <v>61</v>
      </c>
      <c r="G262" s="39"/>
      <c r="H262" s="39"/>
      <c r="I262" s="125">
        <f>I263</f>
        <v>587.9</v>
      </c>
      <c r="J262" s="125">
        <f>J263</f>
        <v>354.2</v>
      </c>
      <c r="K262" s="44">
        <f>K263</f>
        <v>942.0999999999999</v>
      </c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</row>
    <row r="263" spans="1:11" s="68" customFormat="1" ht="15.75">
      <c r="A263" s="77" t="s">
        <v>154</v>
      </c>
      <c r="B263" s="33" t="s">
        <v>114</v>
      </c>
      <c r="C263" s="33" t="s">
        <v>23</v>
      </c>
      <c r="D263" s="33" t="s">
        <v>22</v>
      </c>
      <c r="E263" s="33" t="s">
        <v>157</v>
      </c>
      <c r="F263" s="33" t="s">
        <v>61</v>
      </c>
      <c r="G263" s="33" t="s">
        <v>118</v>
      </c>
      <c r="H263" s="33"/>
      <c r="I263" s="124">
        <v>587.9</v>
      </c>
      <c r="J263" s="124">
        <v>354.2</v>
      </c>
      <c r="K263" s="40">
        <f>I263+J263</f>
        <v>942.0999999999999</v>
      </c>
    </row>
    <row r="264" spans="1:11" s="85" customFormat="1" ht="63">
      <c r="A264" s="77" t="s">
        <v>233</v>
      </c>
      <c r="B264" s="33" t="s">
        <v>114</v>
      </c>
      <c r="C264" s="33" t="s">
        <v>23</v>
      </c>
      <c r="D264" s="33" t="s">
        <v>22</v>
      </c>
      <c r="E264" s="33" t="s">
        <v>275</v>
      </c>
      <c r="F264" s="33"/>
      <c r="G264" s="33"/>
      <c r="H264" s="33"/>
      <c r="I264" s="124">
        <f>I266+I268</f>
        <v>16992.6</v>
      </c>
      <c r="J264" s="124">
        <f>J266+J268</f>
        <v>-849.6</v>
      </c>
      <c r="K264" s="124">
        <f>K266+K268</f>
        <v>16143</v>
      </c>
    </row>
    <row r="265" spans="1:18" s="68" customFormat="1" ht="31.5">
      <c r="A265" s="110" t="s">
        <v>63</v>
      </c>
      <c r="B265" s="39" t="s">
        <v>114</v>
      </c>
      <c r="C265" s="39" t="s">
        <v>23</v>
      </c>
      <c r="D265" s="39" t="s">
        <v>22</v>
      </c>
      <c r="E265" s="39" t="s">
        <v>268</v>
      </c>
      <c r="F265" s="39" t="s">
        <v>61</v>
      </c>
      <c r="G265" s="39"/>
      <c r="H265" s="39"/>
      <c r="I265" s="125">
        <f>I266</f>
        <v>16143</v>
      </c>
      <c r="J265" s="125">
        <f>J266</f>
        <v>0</v>
      </c>
      <c r="K265" s="44">
        <f>K266</f>
        <v>16143</v>
      </c>
      <c r="R265" s="92"/>
    </row>
    <row r="266" spans="1:18" s="68" customFormat="1" ht="15.75">
      <c r="A266" s="77" t="s">
        <v>155</v>
      </c>
      <c r="B266" s="33" t="s">
        <v>114</v>
      </c>
      <c r="C266" s="33" t="s">
        <v>23</v>
      </c>
      <c r="D266" s="33" t="s">
        <v>22</v>
      </c>
      <c r="E266" s="33" t="s">
        <v>268</v>
      </c>
      <c r="F266" s="33" t="s">
        <v>61</v>
      </c>
      <c r="G266" s="33" t="s">
        <v>119</v>
      </c>
      <c r="H266" s="33"/>
      <c r="I266" s="124">
        <v>16143</v>
      </c>
      <c r="J266" s="124">
        <v>0</v>
      </c>
      <c r="K266" s="40">
        <f>I266+J266</f>
        <v>16143</v>
      </c>
      <c r="R266" s="92"/>
    </row>
    <row r="267" spans="1:18" s="68" customFormat="1" ht="31.5">
      <c r="A267" s="110" t="s">
        <v>63</v>
      </c>
      <c r="B267" s="39" t="s">
        <v>114</v>
      </c>
      <c r="C267" s="39" t="s">
        <v>23</v>
      </c>
      <c r="D267" s="39" t="s">
        <v>22</v>
      </c>
      <c r="E267" s="39" t="s">
        <v>210</v>
      </c>
      <c r="F267" s="39" t="s">
        <v>61</v>
      </c>
      <c r="G267" s="39"/>
      <c r="H267" s="39"/>
      <c r="I267" s="125">
        <f>I268</f>
        <v>849.6</v>
      </c>
      <c r="J267" s="125">
        <f>J268</f>
        <v>-849.6</v>
      </c>
      <c r="K267" s="142">
        <f t="shared" si="10"/>
        <v>0</v>
      </c>
      <c r="R267" s="92"/>
    </row>
    <row r="268" spans="1:13" s="68" customFormat="1" ht="31.5">
      <c r="A268" s="77" t="s">
        <v>154</v>
      </c>
      <c r="B268" s="39" t="s">
        <v>114</v>
      </c>
      <c r="C268" s="33" t="s">
        <v>23</v>
      </c>
      <c r="D268" s="33" t="s">
        <v>22</v>
      </c>
      <c r="E268" s="33" t="s">
        <v>210</v>
      </c>
      <c r="F268" s="33" t="s">
        <v>61</v>
      </c>
      <c r="G268" s="33" t="s">
        <v>118</v>
      </c>
      <c r="H268" s="33"/>
      <c r="I268" s="124">
        <v>849.6</v>
      </c>
      <c r="J268" s="124">
        <v>-849.6</v>
      </c>
      <c r="K268" s="139">
        <f t="shared" si="10"/>
        <v>0</v>
      </c>
      <c r="L268" s="89"/>
      <c r="M268" s="89"/>
    </row>
    <row r="269" spans="1:13" s="68" customFormat="1" ht="47.25">
      <c r="A269" s="77" t="s">
        <v>243</v>
      </c>
      <c r="B269" s="39" t="s">
        <v>114</v>
      </c>
      <c r="C269" s="33" t="s">
        <v>23</v>
      </c>
      <c r="D269" s="33" t="s">
        <v>22</v>
      </c>
      <c r="E269" s="33" t="s">
        <v>275</v>
      </c>
      <c r="F269" s="33"/>
      <c r="G269" s="33"/>
      <c r="H269" s="33"/>
      <c r="I269" s="124">
        <f>I271+I273</f>
        <v>34878.8</v>
      </c>
      <c r="J269" s="124">
        <f>J271+J273</f>
        <v>-348.8</v>
      </c>
      <c r="K269" s="124">
        <f>K271+K273</f>
        <v>34530</v>
      </c>
      <c r="L269" s="89"/>
      <c r="M269" s="89"/>
    </row>
    <row r="270" spans="1:13" s="81" customFormat="1" ht="31.5">
      <c r="A270" s="110" t="s">
        <v>63</v>
      </c>
      <c r="B270" s="39" t="s">
        <v>114</v>
      </c>
      <c r="C270" s="39" t="s">
        <v>23</v>
      </c>
      <c r="D270" s="39" t="s">
        <v>22</v>
      </c>
      <c r="E270" s="39" t="s">
        <v>268</v>
      </c>
      <c r="F270" s="39" t="s">
        <v>61</v>
      </c>
      <c r="G270" s="39"/>
      <c r="H270" s="39"/>
      <c r="I270" s="125">
        <f>I271</f>
        <v>34530</v>
      </c>
      <c r="J270" s="125">
        <f>J271</f>
        <v>0</v>
      </c>
      <c r="K270" s="125">
        <f>K271</f>
        <v>34530</v>
      </c>
      <c r="L270" s="93"/>
      <c r="M270" s="90"/>
    </row>
    <row r="271" spans="1:13" s="81" customFormat="1" ht="31.5">
      <c r="A271" s="77" t="s">
        <v>155</v>
      </c>
      <c r="B271" s="39" t="s">
        <v>114</v>
      </c>
      <c r="C271" s="33" t="s">
        <v>23</v>
      </c>
      <c r="D271" s="33" t="s">
        <v>22</v>
      </c>
      <c r="E271" s="33" t="s">
        <v>268</v>
      </c>
      <c r="F271" s="33" t="s">
        <v>61</v>
      </c>
      <c r="G271" s="33" t="s">
        <v>119</v>
      </c>
      <c r="H271" s="33"/>
      <c r="I271" s="124">
        <v>34530</v>
      </c>
      <c r="J271" s="124">
        <v>0</v>
      </c>
      <c r="K271" s="40">
        <f>I271+J271</f>
        <v>34530</v>
      </c>
      <c r="L271" s="93"/>
      <c r="M271" s="90"/>
    </row>
    <row r="272" spans="1:13" s="81" customFormat="1" ht="31.5">
      <c r="A272" s="110" t="s">
        <v>63</v>
      </c>
      <c r="B272" s="39" t="s">
        <v>114</v>
      </c>
      <c r="C272" s="39" t="s">
        <v>23</v>
      </c>
      <c r="D272" s="39" t="s">
        <v>22</v>
      </c>
      <c r="E272" s="39" t="s">
        <v>211</v>
      </c>
      <c r="F272" s="39" t="s">
        <v>61</v>
      </c>
      <c r="G272" s="39"/>
      <c r="H272" s="39"/>
      <c r="I272" s="125">
        <f>I273</f>
        <v>348.8</v>
      </c>
      <c r="J272" s="125">
        <f>J273</f>
        <v>-348.8</v>
      </c>
      <c r="K272" s="44">
        <f t="shared" si="10"/>
        <v>0</v>
      </c>
      <c r="L272" s="93"/>
      <c r="M272" s="90"/>
    </row>
    <row r="273" spans="1:13" s="81" customFormat="1" ht="31.5">
      <c r="A273" s="77" t="s">
        <v>154</v>
      </c>
      <c r="B273" s="39" t="s">
        <v>114</v>
      </c>
      <c r="C273" s="33" t="s">
        <v>23</v>
      </c>
      <c r="D273" s="33" t="s">
        <v>22</v>
      </c>
      <c r="E273" s="33" t="s">
        <v>211</v>
      </c>
      <c r="F273" s="33" t="s">
        <v>61</v>
      </c>
      <c r="G273" s="33" t="s">
        <v>118</v>
      </c>
      <c r="H273" s="33"/>
      <c r="I273" s="124">
        <v>348.8</v>
      </c>
      <c r="J273" s="124">
        <v>-348.8</v>
      </c>
      <c r="K273" s="40">
        <f t="shared" si="10"/>
        <v>0</v>
      </c>
      <c r="L273" s="93"/>
      <c r="M273" s="90"/>
    </row>
    <row r="274" spans="1:13" s="81" customFormat="1" ht="63">
      <c r="A274" s="129" t="s">
        <v>242</v>
      </c>
      <c r="B274" s="33" t="s">
        <v>114</v>
      </c>
      <c r="C274" s="33" t="s">
        <v>23</v>
      </c>
      <c r="D274" s="33" t="s">
        <v>22</v>
      </c>
      <c r="E274" s="33" t="s">
        <v>212</v>
      </c>
      <c r="F274" s="33"/>
      <c r="G274" s="33"/>
      <c r="H274" s="33"/>
      <c r="I274" s="124">
        <f>I275</f>
        <v>5100</v>
      </c>
      <c r="J274" s="124">
        <f>J275</f>
        <v>-1539.2</v>
      </c>
      <c r="K274" s="40">
        <f t="shared" si="10"/>
        <v>3560.8</v>
      </c>
      <c r="L274" s="93"/>
      <c r="M274" s="90"/>
    </row>
    <row r="275" spans="1:13" s="81" customFormat="1" ht="31.5">
      <c r="A275" s="38" t="s">
        <v>63</v>
      </c>
      <c r="B275" s="39" t="s">
        <v>114</v>
      </c>
      <c r="C275" s="39" t="s">
        <v>23</v>
      </c>
      <c r="D275" s="39" t="s">
        <v>22</v>
      </c>
      <c r="E275" s="39" t="s">
        <v>212</v>
      </c>
      <c r="F275" s="39" t="s">
        <v>61</v>
      </c>
      <c r="G275" s="39"/>
      <c r="H275" s="39"/>
      <c r="I275" s="125">
        <f>I276</f>
        <v>5100</v>
      </c>
      <c r="J275" s="125">
        <f>J276</f>
        <v>-1539.2</v>
      </c>
      <c r="K275" s="44">
        <f t="shared" si="10"/>
        <v>3560.8</v>
      </c>
      <c r="L275" s="93"/>
      <c r="M275" s="90"/>
    </row>
    <row r="276" spans="1:13" s="81" customFormat="1" ht="15.75">
      <c r="A276" s="77" t="s">
        <v>154</v>
      </c>
      <c r="B276" s="33" t="s">
        <v>114</v>
      </c>
      <c r="C276" s="33" t="s">
        <v>23</v>
      </c>
      <c r="D276" s="33" t="s">
        <v>22</v>
      </c>
      <c r="E276" s="33" t="s">
        <v>212</v>
      </c>
      <c r="F276" s="33" t="s">
        <v>61</v>
      </c>
      <c r="G276" s="33" t="s">
        <v>118</v>
      </c>
      <c r="H276" s="33"/>
      <c r="I276" s="124">
        <v>5100</v>
      </c>
      <c r="J276" s="124">
        <v>-1539.2</v>
      </c>
      <c r="K276" s="40">
        <f t="shared" si="10"/>
        <v>3560.8</v>
      </c>
      <c r="L276" s="93"/>
      <c r="M276" s="90"/>
    </row>
    <row r="277" spans="1:13" s="81" customFormat="1" ht="31.5">
      <c r="A277" s="96" t="s">
        <v>55</v>
      </c>
      <c r="B277" s="32" t="s">
        <v>114</v>
      </c>
      <c r="C277" s="32" t="s">
        <v>23</v>
      </c>
      <c r="D277" s="32" t="s">
        <v>46</v>
      </c>
      <c r="E277" s="32"/>
      <c r="F277" s="32"/>
      <c r="G277" s="32"/>
      <c r="H277" s="32"/>
      <c r="I277" s="123">
        <f>I281+I278</f>
        <v>1003.8</v>
      </c>
      <c r="J277" s="123">
        <f>J281+J278</f>
        <v>-1003.8</v>
      </c>
      <c r="K277" s="41">
        <f t="shared" si="10"/>
        <v>0</v>
      </c>
      <c r="L277" s="93"/>
      <c r="M277" s="90"/>
    </row>
    <row r="278" spans="1:13" s="81" customFormat="1" ht="31.5">
      <c r="A278" s="43" t="s">
        <v>56</v>
      </c>
      <c r="B278" s="33" t="s">
        <v>114</v>
      </c>
      <c r="C278" s="33" t="s">
        <v>23</v>
      </c>
      <c r="D278" s="33" t="s">
        <v>46</v>
      </c>
      <c r="E278" s="33" t="s">
        <v>267</v>
      </c>
      <c r="F278" s="33"/>
      <c r="G278" s="33"/>
      <c r="H278" s="33"/>
      <c r="I278" s="124">
        <f>I279</f>
        <v>803.8</v>
      </c>
      <c r="J278" s="124">
        <f>J279</f>
        <v>-803.8</v>
      </c>
      <c r="K278" s="40">
        <f>I278+J278</f>
        <v>0</v>
      </c>
      <c r="L278" s="93"/>
      <c r="M278" s="90"/>
    </row>
    <row r="279" spans="1:13" s="81" customFormat="1" ht="31.5">
      <c r="A279" s="110" t="s">
        <v>63</v>
      </c>
      <c r="B279" s="39" t="s">
        <v>114</v>
      </c>
      <c r="C279" s="39" t="s">
        <v>23</v>
      </c>
      <c r="D279" s="39" t="s">
        <v>46</v>
      </c>
      <c r="E279" s="39" t="s">
        <v>267</v>
      </c>
      <c r="F279" s="39" t="s">
        <v>61</v>
      </c>
      <c r="G279" s="39"/>
      <c r="H279" s="39"/>
      <c r="I279" s="125">
        <f>I280</f>
        <v>803.8</v>
      </c>
      <c r="J279" s="125">
        <f>J280</f>
        <v>-803.8</v>
      </c>
      <c r="K279" s="44">
        <f>K280</f>
        <v>0</v>
      </c>
      <c r="L279" s="93"/>
      <c r="M279" s="90"/>
    </row>
    <row r="280" spans="1:13" s="81" customFormat="1" ht="15.75">
      <c r="A280" s="77" t="s">
        <v>154</v>
      </c>
      <c r="B280" s="33" t="s">
        <v>114</v>
      </c>
      <c r="C280" s="33" t="s">
        <v>23</v>
      </c>
      <c r="D280" s="33" t="s">
        <v>46</v>
      </c>
      <c r="E280" s="33" t="s">
        <v>267</v>
      </c>
      <c r="F280" s="33" t="s">
        <v>61</v>
      </c>
      <c r="G280" s="33" t="s">
        <v>118</v>
      </c>
      <c r="H280" s="33"/>
      <c r="I280" s="124">
        <v>803.8</v>
      </c>
      <c r="J280" s="124">
        <v>-803.8</v>
      </c>
      <c r="K280" s="40">
        <f>I280+J280</f>
        <v>0</v>
      </c>
      <c r="L280" s="93"/>
      <c r="M280" s="90"/>
    </row>
    <row r="281" spans="1:13" s="81" customFormat="1" ht="63">
      <c r="A281" s="77" t="s">
        <v>239</v>
      </c>
      <c r="B281" s="39" t="s">
        <v>114</v>
      </c>
      <c r="C281" s="33" t="s">
        <v>23</v>
      </c>
      <c r="D281" s="33" t="s">
        <v>46</v>
      </c>
      <c r="E281" s="33" t="s">
        <v>206</v>
      </c>
      <c r="F281" s="33"/>
      <c r="G281" s="33"/>
      <c r="H281" s="33"/>
      <c r="I281" s="124">
        <f>I282</f>
        <v>200</v>
      </c>
      <c r="J281" s="124">
        <f>J282</f>
        <v>-200</v>
      </c>
      <c r="K281" s="40">
        <f t="shared" si="10"/>
        <v>0</v>
      </c>
      <c r="L281" s="90"/>
      <c r="M281" s="90"/>
    </row>
    <row r="282" spans="1:13" s="81" customFormat="1" ht="31.5">
      <c r="A282" s="110" t="s">
        <v>63</v>
      </c>
      <c r="B282" s="39" t="s">
        <v>114</v>
      </c>
      <c r="C282" s="39" t="s">
        <v>23</v>
      </c>
      <c r="D282" s="39" t="s">
        <v>46</v>
      </c>
      <c r="E282" s="39" t="s">
        <v>206</v>
      </c>
      <c r="F282" s="39" t="s">
        <v>61</v>
      </c>
      <c r="G282" s="39"/>
      <c r="H282" s="39"/>
      <c r="I282" s="125">
        <f>I283</f>
        <v>200</v>
      </c>
      <c r="J282" s="125">
        <f>J283</f>
        <v>-200</v>
      </c>
      <c r="K282" s="142">
        <f t="shared" si="10"/>
        <v>0</v>
      </c>
      <c r="L282" s="90"/>
      <c r="M282" s="90"/>
    </row>
    <row r="283" spans="1:13" s="81" customFormat="1" ht="31.5">
      <c r="A283" s="77" t="s">
        <v>154</v>
      </c>
      <c r="B283" s="39" t="s">
        <v>114</v>
      </c>
      <c r="C283" s="33" t="s">
        <v>23</v>
      </c>
      <c r="D283" s="33" t="s">
        <v>46</v>
      </c>
      <c r="E283" s="33" t="s">
        <v>206</v>
      </c>
      <c r="F283" s="33" t="s">
        <v>61</v>
      </c>
      <c r="G283" s="33" t="s">
        <v>118</v>
      </c>
      <c r="H283" s="33"/>
      <c r="I283" s="124">
        <v>200</v>
      </c>
      <c r="J283" s="124">
        <v>-200</v>
      </c>
      <c r="K283" s="139">
        <f t="shared" si="10"/>
        <v>0</v>
      </c>
      <c r="L283" s="90"/>
      <c r="M283" s="90"/>
    </row>
    <row r="284" spans="1:13" s="81" customFormat="1" ht="15.75">
      <c r="A284" s="96" t="s">
        <v>7</v>
      </c>
      <c r="B284" s="32" t="s">
        <v>114</v>
      </c>
      <c r="C284" s="32" t="s">
        <v>25</v>
      </c>
      <c r="D284" s="33"/>
      <c r="E284" s="33"/>
      <c r="F284" s="33"/>
      <c r="G284" s="33"/>
      <c r="H284" s="33"/>
      <c r="I284" s="123">
        <f>I315+I285+I296+I292</f>
        <v>39526.6</v>
      </c>
      <c r="J284" s="123">
        <f>J315+J285+J296+J292</f>
        <v>-4479.200000000001</v>
      </c>
      <c r="K284" s="41">
        <f t="shared" si="10"/>
        <v>35047.399999999994</v>
      </c>
      <c r="L284" s="90"/>
      <c r="M284" s="90"/>
    </row>
    <row r="285" spans="1:13" s="81" customFormat="1" ht="15.75">
      <c r="A285" s="96" t="s">
        <v>8</v>
      </c>
      <c r="B285" s="32" t="s">
        <v>114</v>
      </c>
      <c r="C285" s="32" t="s">
        <v>25</v>
      </c>
      <c r="D285" s="32" t="s">
        <v>20</v>
      </c>
      <c r="E285" s="33"/>
      <c r="F285" s="33"/>
      <c r="G285" s="33"/>
      <c r="H285" s="33"/>
      <c r="I285" s="123">
        <f>I286+I289</f>
        <v>199.9</v>
      </c>
      <c r="J285" s="123">
        <f>J286+J289</f>
        <v>0</v>
      </c>
      <c r="K285" s="41">
        <f t="shared" si="10"/>
        <v>199.9</v>
      </c>
      <c r="L285" s="90"/>
      <c r="M285" s="90"/>
    </row>
    <row r="286" spans="1:13" s="81" customFormat="1" ht="31.5">
      <c r="A286" s="133" t="s">
        <v>346</v>
      </c>
      <c r="B286" s="33" t="s">
        <v>114</v>
      </c>
      <c r="C286" s="33" t="s">
        <v>25</v>
      </c>
      <c r="D286" s="33" t="s">
        <v>20</v>
      </c>
      <c r="E286" s="33" t="s">
        <v>157</v>
      </c>
      <c r="F286" s="33"/>
      <c r="G286" s="33"/>
      <c r="H286" s="33"/>
      <c r="I286" s="124">
        <f>I287</f>
        <v>0</v>
      </c>
      <c r="J286" s="124">
        <f>J287</f>
        <v>0</v>
      </c>
      <c r="K286" s="40">
        <f t="shared" si="10"/>
        <v>0</v>
      </c>
      <c r="L286" s="90"/>
      <c r="M286" s="90"/>
    </row>
    <row r="287" spans="1:13" s="81" customFormat="1" ht="31.5">
      <c r="A287" s="110" t="s">
        <v>63</v>
      </c>
      <c r="B287" s="39" t="s">
        <v>114</v>
      </c>
      <c r="C287" s="39" t="s">
        <v>25</v>
      </c>
      <c r="D287" s="39" t="s">
        <v>20</v>
      </c>
      <c r="E287" s="39" t="s">
        <v>157</v>
      </c>
      <c r="F287" s="39" t="s">
        <v>61</v>
      </c>
      <c r="G287" s="39"/>
      <c r="H287" s="39"/>
      <c r="I287" s="125">
        <f>I288</f>
        <v>0</v>
      </c>
      <c r="J287" s="125">
        <f>J288</f>
        <v>0</v>
      </c>
      <c r="K287" s="44">
        <f t="shared" si="10"/>
        <v>0</v>
      </c>
      <c r="L287" s="90"/>
      <c r="M287" s="90"/>
    </row>
    <row r="288" spans="1:11" s="81" customFormat="1" ht="15.75">
      <c r="A288" s="77" t="s">
        <v>154</v>
      </c>
      <c r="B288" s="33" t="s">
        <v>114</v>
      </c>
      <c r="C288" s="33" t="s">
        <v>25</v>
      </c>
      <c r="D288" s="33" t="s">
        <v>20</v>
      </c>
      <c r="E288" s="33" t="s">
        <v>157</v>
      </c>
      <c r="F288" s="33" t="s">
        <v>61</v>
      </c>
      <c r="G288" s="33" t="s">
        <v>118</v>
      </c>
      <c r="H288" s="33"/>
      <c r="I288" s="124">
        <v>0</v>
      </c>
      <c r="J288" s="124"/>
      <c r="K288" s="40">
        <f t="shared" si="10"/>
        <v>0</v>
      </c>
    </row>
    <row r="289" spans="1:11" s="81" customFormat="1" ht="31.5">
      <c r="A289" s="77" t="s">
        <v>217</v>
      </c>
      <c r="B289" s="33" t="s">
        <v>114</v>
      </c>
      <c r="C289" s="33" t="s">
        <v>25</v>
      </c>
      <c r="D289" s="33" t="s">
        <v>20</v>
      </c>
      <c r="E289" s="33" t="s">
        <v>67</v>
      </c>
      <c r="F289" s="33"/>
      <c r="G289" s="33"/>
      <c r="H289" s="33"/>
      <c r="I289" s="124">
        <f aca="true" t="shared" si="17" ref="I289:K290">I290</f>
        <v>199.9</v>
      </c>
      <c r="J289" s="124">
        <f t="shared" si="17"/>
        <v>0</v>
      </c>
      <c r="K289" s="40">
        <f t="shared" si="17"/>
        <v>199.9</v>
      </c>
    </row>
    <row r="290" spans="1:11" s="81" customFormat="1" ht="31.5">
      <c r="A290" s="110" t="s">
        <v>63</v>
      </c>
      <c r="B290" s="39" t="s">
        <v>114</v>
      </c>
      <c r="C290" s="39" t="s">
        <v>25</v>
      </c>
      <c r="D290" s="39" t="s">
        <v>20</v>
      </c>
      <c r="E290" s="39" t="s">
        <v>67</v>
      </c>
      <c r="F290" s="39" t="s">
        <v>61</v>
      </c>
      <c r="G290" s="39"/>
      <c r="H290" s="39"/>
      <c r="I290" s="125">
        <f t="shared" si="17"/>
        <v>199.9</v>
      </c>
      <c r="J290" s="125">
        <f t="shared" si="17"/>
        <v>0</v>
      </c>
      <c r="K290" s="44">
        <f t="shared" si="17"/>
        <v>199.9</v>
      </c>
    </row>
    <row r="291" spans="1:11" s="81" customFormat="1" ht="15.75">
      <c r="A291" s="77" t="s">
        <v>154</v>
      </c>
      <c r="B291" s="33" t="s">
        <v>114</v>
      </c>
      <c r="C291" s="33" t="s">
        <v>25</v>
      </c>
      <c r="D291" s="33" t="s">
        <v>20</v>
      </c>
      <c r="E291" s="33" t="s">
        <v>67</v>
      </c>
      <c r="F291" s="33" t="s">
        <v>61</v>
      </c>
      <c r="G291" s="33" t="s">
        <v>118</v>
      </c>
      <c r="H291" s="33"/>
      <c r="I291" s="124">
        <v>199.9</v>
      </c>
      <c r="J291" s="124">
        <v>0</v>
      </c>
      <c r="K291" s="40">
        <f>I291+J291</f>
        <v>199.9</v>
      </c>
    </row>
    <row r="292" spans="1:11" s="81" customFormat="1" ht="15.75">
      <c r="A292" s="96" t="s">
        <v>9</v>
      </c>
      <c r="B292" s="32" t="s">
        <v>114</v>
      </c>
      <c r="C292" s="32" t="s">
        <v>25</v>
      </c>
      <c r="D292" s="32" t="s">
        <v>26</v>
      </c>
      <c r="E292" s="32"/>
      <c r="F292" s="32"/>
      <c r="G292" s="32"/>
      <c r="H292" s="32"/>
      <c r="I292" s="123">
        <f aca="true" t="shared" si="18" ref="I292:J294">I293</f>
        <v>1450</v>
      </c>
      <c r="J292" s="123">
        <f t="shared" si="18"/>
        <v>-670</v>
      </c>
      <c r="K292" s="41">
        <f>I292+J292</f>
        <v>780</v>
      </c>
    </row>
    <row r="293" spans="1:11" s="68" customFormat="1" ht="15.75">
      <c r="A293" s="77" t="s">
        <v>292</v>
      </c>
      <c r="B293" s="33" t="s">
        <v>114</v>
      </c>
      <c r="C293" s="33" t="s">
        <v>25</v>
      </c>
      <c r="D293" s="33" t="s">
        <v>26</v>
      </c>
      <c r="E293" s="33" t="s">
        <v>291</v>
      </c>
      <c r="F293" s="33"/>
      <c r="G293" s="33"/>
      <c r="H293" s="33"/>
      <c r="I293" s="124">
        <f t="shared" si="18"/>
        <v>1450</v>
      </c>
      <c r="J293" s="124">
        <f t="shared" si="18"/>
        <v>-670</v>
      </c>
      <c r="K293" s="40">
        <f>K294</f>
        <v>780</v>
      </c>
    </row>
    <row r="294" spans="1:13" s="94" customFormat="1" ht="31.5">
      <c r="A294" s="110" t="s">
        <v>63</v>
      </c>
      <c r="B294" s="39" t="s">
        <v>114</v>
      </c>
      <c r="C294" s="39" t="s">
        <v>25</v>
      </c>
      <c r="D294" s="39" t="s">
        <v>26</v>
      </c>
      <c r="E294" s="39" t="s">
        <v>291</v>
      </c>
      <c r="F294" s="39" t="s">
        <v>61</v>
      </c>
      <c r="G294" s="39"/>
      <c r="H294" s="39"/>
      <c r="I294" s="125">
        <f t="shared" si="18"/>
        <v>1450</v>
      </c>
      <c r="J294" s="125">
        <f t="shared" si="18"/>
        <v>-670</v>
      </c>
      <c r="K294" s="142">
        <f>K295</f>
        <v>780</v>
      </c>
      <c r="M294" s="94" t="s">
        <v>92</v>
      </c>
    </row>
    <row r="295" spans="1:11" s="94" customFormat="1" ht="15.75">
      <c r="A295" s="77" t="s">
        <v>154</v>
      </c>
      <c r="B295" s="33" t="s">
        <v>114</v>
      </c>
      <c r="C295" s="33" t="s">
        <v>25</v>
      </c>
      <c r="D295" s="33" t="s">
        <v>26</v>
      </c>
      <c r="E295" s="33" t="s">
        <v>291</v>
      </c>
      <c r="F295" s="33" t="s">
        <v>61</v>
      </c>
      <c r="G295" s="33" t="s">
        <v>118</v>
      </c>
      <c r="H295" s="33"/>
      <c r="I295" s="124">
        <v>1450</v>
      </c>
      <c r="J295" s="124">
        <v>-670</v>
      </c>
      <c r="K295" s="139">
        <f>I295+J295</f>
        <v>780</v>
      </c>
    </row>
    <row r="296" spans="1:11" s="68" customFormat="1" ht="15.75">
      <c r="A296" s="77" t="s">
        <v>171</v>
      </c>
      <c r="B296" s="32" t="s">
        <v>114</v>
      </c>
      <c r="C296" s="32" t="s">
        <v>25</v>
      </c>
      <c r="D296" s="32" t="s">
        <v>21</v>
      </c>
      <c r="E296" s="33"/>
      <c r="F296" s="33"/>
      <c r="G296" s="33"/>
      <c r="H296" s="33"/>
      <c r="I296" s="123">
        <f>I297+I300+I303+I306+I309+I312</f>
        <v>37567.1</v>
      </c>
      <c r="J296" s="123">
        <f>J297+J300+J303+J306+J309+J312</f>
        <v>-3792.8</v>
      </c>
      <c r="K296" s="41">
        <f t="shared" si="10"/>
        <v>33774.299999999996</v>
      </c>
    </row>
    <row r="297" spans="1:11" s="68" customFormat="1" ht="31.5">
      <c r="A297" s="77" t="s">
        <v>346</v>
      </c>
      <c r="B297" s="33" t="s">
        <v>114</v>
      </c>
      <c r="C297" s="33" t="s">
        <v>25</v>
      </c>
      <c r="D297" s="33" t="s">
        <v>21</v>
      </c>
      <c r="E297" s="33" t="s">
        <v>157</v>
      </c>
      <c r="F297" s="33"/>
      <c r="G297" s="33"/>
      <c r="H297" s="33"/>
      <c r="I297" s="124">
        <f>I298</f>
        <v>1235.1</v>
      </c>
      <c r="J297" s="124">
        <f>J298</f>
        <v>-810</v>
      </c>
      <c r="K297" s="40">
        <f t="shared" si="10"/>
        <v>425.0999999999999</v>
      </c>
    </row>
    <row r="298" spans="1:11" s="68" customFormat="1" ht="31.5">
      <c r="A298" s="110" t="s">
        <v>63</v>
      </c>
      <c r="B298" s="39" t="s">
        <v>114</v>
      </c>
      <c r="C298" s="39" t="s">
        <v>25</v>
      </c>
      <c r="D298" s="39" t="s">
        <v>21</v>
      </c>
      <c r="E298" s="39" t="s">
        <v>157</v>
      </c>
      <c r="F298" s="39" t="s">
        <v>61</v>
      </c>
      <c r="G298" s="39"/>
      <c r="H298" s="39"/>
      <c r="I298" s="125">
        <f>I299</f>
        <v>1235.1</v>
      </c>
      <c r="J298" s="125">
        <f>J299</f>
        <v>-810</v>
      </c>
      <c r="K298" s="44">
        <f t="shared" si="10"/>
        <v>425.0999999999999</v>
      </c>
    </row>
    <row r="299" spans="1:11" s="68" customFormat="1" ht="15.75">
      <c r="A299" s="77" t="s">
        <v>154</v>
      </c>
      <c r="B299" s="33" t="s">
        <v>114</v>
      </c>
      <c r="C299" s="33" t="s">
        <v>25</v>
      </c>
      <c r="D299" s="33" t="s">
        <v>21</v>
      </c>
      <c r="E299" s="33" t="s">
        <v>157</v>
      </c>
      <c r="F299" s="33" t="s">
        <v>61</v>
      </c>
      <c r="G299" s="33" t="s">
        <v>118</v>
      </c>
      <c r="H299" s="33"/>
      <c r="I299" s="124">
        <v>1235.1</v>
      </c>
      <c r="J299" s="124">
        <v>-810</v>
      </c>
      <c r="K299" s="40">
        <f t="shared" si="10"/>
        <v>425.0999999999999</v>
      </c>
    </row>
    <row r="300" spans="1:11" s="81" customFormat="1" ht="15.75">
      <c r="A300" s="77" t="s">
        <v>50</v>
      </c>
      <c r="B300" s="54" t="s">
        <v>114</v>
      </c>
      <c r="C300" s="54" t="s">
        <v>25</v>
      </c>
      <c r="D300" s="33" t="s">
        <v>21</v>
      </c>
      <c r="E300" s="33" t="s">
        <v>70</v>
      </c>
      <c r="F300" s="33"/>
      <c r="G300" s="33"/>
      <c r="H300" s="33"/>
      <c r="I300" s="124">
        <f>I301</f>
        <v>13500</v>
      </c>
      <c r="J300" s="124">
        <f>J301</f>
        <v>-2104.3</v>
      </c>
      <c r="K300" s="139">
        <f t="shared" si="10"/>
        <v>11395.7</v>
      </c>
    </row>
    <row r="301" spans="1:11" s="68" customFormat="1" ht="31.5">
      <c r="A301" s="38" t="s">
        <v>63</v>
      </c>
      <c r="B301" s="49" t="s">
        <v>114</v>
      </c>
      <c r="C301" s="49" t="s">
        <v>25</v>
      </c>
      <c r="D301" s="39" t="s">
        <v>21</v>
      </c>
      <c r="E301" s="39" t="s">
        <v>70</v>
      </c>
      <c r="F301" s="39" t="s">
        <v>61</v>
      </c>
      <c r="G301" s="39"/>
      <c r="H301" s="39"/>
      <c r="I301" s="125">
        <f>I302</f>
        <v>13500</v>
      </c>
      <c r="J301" s="125">
        <f>J302</f>
        <v>-2104.3</v>
      </c>
      <c r="K301" s="142">
        <f t="shared" si="10"/>
        <v>11395.7</v>
      </c>
    </row>
    <row r="302" spans="1:11" s="68" customFormat="1" ht="15.75">
      <c r="A302" s="77" t="s">
        <v>154</v>
      </c>
      <c r="B302" s="54" t="s">
        <v>114</v>
      </c>
      <c r="C302" s="54" t="s">
        <v>25</v>
      </c>
      <c r="D302" s="33" t="s">
        <v>21</v>
      </c>
      <c r="E302" s="33" t="s">
        <v>70</v>
      </c>
      <c r="F302" s="33" t="s">
        <v>61</v>
      </c>
      <c r="G302" s="33" t="s">
        <v>118</v>
      </c>
      <c r="H302" s="33"/>
      <c r="I302" s="124">
        <v>13500</v>
      </c>
      <c r="J302" s="124">
        <v>-2104.3</v>
      </c>
      <c r="K302" s="139">
        <f aca="true" t="shared" si="19" ref="K302:K385">I302+J302</f>
        <v>11395.7</v>
      </c>
    </row>
    <row r="303" spans="1:11" s="68" customFormat="1" ht="15.75">
      <c r="A303" s="43" t="s">
        <v>52</v>
      </c>
      <c r="B303" s="54" t="s">
        <v>114</v>
      </c>
      <c r="C303" s="54" t="s">
        <v>25</v>
      </c>
      <c r="D303" s="33" t="s">
        <v>21</v>
      </c>
      <c r="E303" s="33" t="s">
        <v>71</v>
      </c>
      <c r="F303" s="33"/>
      <c r="G303" s="33"/>
      <c r="H303" s="33"/>
      <c r="I303" s="124">
        <f>I304</f>
        <v>2000</v>
      </c>
      <c r="J303" s="124">
        <f>J304</f>
        <v>96</v>
      </c>
      <c r="K303" s="139">
        <f t="shared" si="19"/>
        <v>2096</v>
      </c>
    </row>
    <row r="304" spans="1:11" s="68" customFormat="1" ht="31.5">
      <c r="A304" s="38" t="s">
        <v>63</v>
      </c>
      <c r="B304" s="49" t="s">
        <v>114</v>
      </c>
      <c r="C304" s="49" t="s">
        <v>25</v>
      </c>
      <c r="D304" s="39" t="s">
        <v>21</v>
      </c>
      <c r="E304" s="39" t="s">
        <v>71</v>
      </c>
      <c r="F304" s="39" t="s">
        <v>61</v>
      </c>
      <c r="G304" s="39"/>
      <c r="H304" s="39"/>
      <c r="I304" s="125">
        <f>I305</f>
        <v>2000</v>
      </c>
      <c r="J304" s="125">
        <f>J305</f>
        <v>96</v>
      </c>
      <c r="K304" s="142">
        <f t="shared" si="19"/>
        <v>2096</v>
      </c>
    </row>
    <row r="305" spans="1:11" s="68" customFormat="1" ht="15.75">
      <c r="A305" s="77" t="s">
        <v>154</v>
      </c>
      <c r="B305" s="54" t="s">
        <v>114</v>
      </c>
      <c r="C305" s="54" t="s">
        <v>25</v>
      </c>
      <c r="D305" s="33" t="s">
        <v>21</v>
      </c>
      <c r="E305" s="33" t="s">
        <v>71</v>
      </c>
      <c r="F305" s="33" t="s">
        <v>61</v>
      </c>
      <c r="G305" s="33" t="s">
        <v>118</v>
      </c>
      <c r="H305" s="33"/>
      <c r="I305" s="124">
        <v>2000</v>
      </c>
      <c r="J305" s="124">
        <v>96</v>
      </c>
      <c r="K305" s="139">
        <f t="shared" si="19"/>
        <v>2096</v>
      </c>
    </row>
    <row r="306" spans="1:11" s="68" customFormat="1" ht="15.75">
      <c r="A306" s="77" t="s">
        <v>51</v>
      </c>
      <c r="B306" s="54" t="s">
        <v>114</v>
      </c>
      <c r="C306" s="54" t="s">
        <v>25</v>
      </c>
      <c r="D306" s="33" t="s">
        <v>21</v>
      </c>
      <c r="E306" s="33" t="s">
        <v>72</v>
      </c>
      <c r="F306" s="33"/>
      <c r="G306" s="33"/>
      <c r="H306" s="33"/>
      <c r="I306" s="124">
        <f>I307</f>
        <v>500</v>
      </c>
      <c r="J306" s="124">
        <f>J307</f>
        <v>0</v>
      </c>
      <c r="K306" s="139">
        <f t="shared" si="19"/>
        <v>500</v>
      </c>
    </row>
    <row r="307" spans="1:11" s="68" customFormat="1" ht="31.5">
      <c r="A307" s="38" t="s">
        <v>63</v>
      </c>
      <c r="B307" s="49" t="s">
        <v>114</v>
      </c>
      <c r="C307" s="49" t="s">
        <v>25</v>
      </c>
      <c r="D307" s="39" t="s">
        <v>21</v>
      </c>
      <c r="E307" s="39" t="s">
        <v>72</v>
      </c>
      <c r="F307" s="39" t="s">
        <v>61</v>
      </c>
      <c r="G307" s="39"/>
      <c r="H307" s="39"/>
      <c r="I307" s="125">
        <f>I308</f>
        <v>500</v>
      </c>
      <c r="J307" s="125">
        <f>J308</f>
        <v>0</v>
      </c>
      <c r="K307" s="142">
        <f t="shared" si="19"/>
        <v>500</v>
      </c>
    </row>
    <row r="308" spans="1:11" s="68" customFormat="1" ht="15.75">
      <c r="A308" s="77" t="s">
        <v>154</v>
      </c>
      <c r="B308" s="54" t="s">
        <v>114</v>
      </c>
      <c r="C308" s="54" t="s">
        <v>25</v>
      </c>
      <c r="D308" s="33" t="s">
        <v>21</v>
      </c>
      <c r="E308" s="33" t="s">
        <v>72</v>
      </c>
      <c r="F308" s="33" t="s">
        <v>61</v>
      </c>
      <c r="G308" s="33" t="s">
        <v>118</v>
      </c>
      <c r="H308" s="33"/>
      <c r="I308" s="124">
        <v>500</v>
      </c>
      <c r="J308" s="124">
        <v>0</v>
      </c>
      <c r="K308" s="139">
        <f t="shared" si="19"/>
        <v>500</v>
      </c>
    </row>
    <row r="309" spans="1:11" s="68" customFormat="1" ht="31.5">
      <c r="A309" s="77" t="s">
        <v>74</v>
      </c>
      <c r="B309" s="54" t="s">
        <v>114</v>
      </c>
      <c r="C309" s="54" t="s">
        <v>25</v>
      </c>
      <c r="D309" s="33" t="s">
        <v>21</v>
      </c>
      <c r="E309" s="33" t="s">
        <v>73</v>
      </c>
      <c r="F309" s="33"/>
      <c r="G309" s="33"/>
      <c r="H309" s="33"/>
      <c r="I309" s="124">
        <f>I310</f>
        <v>19832</v>
      </c>
      <c r="J309" s="124">
        <f>J310</f>
        <v>-750.4</v>
      </c>
      <c r="K309" s="139">
        <f t="shared" si="19"/>
        <v>19081.6</v>
      </c>
    </row>
    <row r="310" spans="1:11" s="68" customFormat="1" ht="31.5">
      <c r="A310" s="38" t="s">
        <v>63</v>
      </c>
      <c r="B310" s="49" t="s">
        <v>114</v>
      </c>
      <c r="C310" s="49" t="s">
        <v>25</v>
      </c>
      <c r="D310" s="39" t="s">
        <v>21</v>
      </c>
      <c r="E310" s="39" t="s">
        <v>73</v>
      </c>
      <c r="F310" s="39" t="s">
        <v>61</v>
      </c>
      <c r="G310" s="39"/>
      <c r="H310" s="39"/>
      <c r="I310" s="125">
        <f>I311</f>
        <v>19832</v>
      </c>
      <c r="J310" s="125">
        <f>J311</f>
        <v>-750.4</v>
      </c>
      <c r="K310" s="142">
        <f t="shared" si="19"/>
        <v>19081.6</v>
      </c>
    </row>
    <row r="311" spans="1:11" s="68" customFormat="1" ht="15.75">
      <c r="A311" s="77" t="s">
        <v>154</v>
      </c>
      <c r="B311" s="54" t="s">
        <v>114</v>
      </c>
      <c r="C311" s="54" t="s">
        <v>25</v>
      </c>
      <c r="D311" s="33" t="s">
        <v>21</v>
      </c>
      <c r="E311" s="33" t="s">
        <v>73</v>
      </c>
      <c r="F311" s="33" t="s">
        <v>61</v>
      </c>
      <c r="G311" s="33" t="s">
        <v>118</v>
      </c>
      <c r="H311" s="33"/>
      <c r="I311" s="124">
        <v>19832</v>
      </c>
      <c r="J311" s="124">
        <v>-750.4</v>
      </c>
      <c r="K311" s="139">
        <f t="shared" si="19"/>
        <v>19081.6</v>
      </c>
    </row>
    <row r="312" spans="1:11" s="68" customFormat="1" ht="63">
      <c r="A312" s="77" t="s">
        <v>242</v>
      </c>
      <c r="B312" s="54" t="s">
        <v>114</v>
      </c>
      <c r="C312" s="54" t="s">
        <v>25</v>
      </c>
      <c r="D312" s="33" t="s">
        <v>21</v>
      </c>
      <c r="E312" s="33" t="s">
        <v>212</v>
      </c>
      <c r="F312" s="33"/>
      <c r="G312" s="33"/>
      <c r="H312" s="33"/>
      <c r="I312" s="124">
        <f>I313</f>
        <v>500</v>
      </c>
      <c r="J312" s="124">
        <f>J313</f>
        <v>-224.1</v>
      </c>
      <c r="K312" s="139">
        <f t="shared" si="19"/>
        <v>275.9</v>
      </c>
    </row>
    <row r="313" spans="1:11" s="68" customFormat="1" ht="31.5">
      <c r="A313" s="110" t="s">
        <v>63</v>
      </c>
      <c r="B313" s="49" t="s">
        <v>114</v>
      </c>
      <c r="C313" s="49" t="s">
        <v>25</v>
      </c>
      <c r="D313" s="39" t="s">
        <v>21</v>
      </c>
      <c r="E313" s="39" t="s">
        <v>212</v>
      </c>
      <c r="F313" s="39" t="s">
        <v>61</v>
      </c>
      <c r="G313" s="39"/>
      <c r="H313" s="39"/>
      <c r="I313" s="125">
        <f>I314</f>
        <v>500</v>
      </c>
      <c r="J313" s="125">
        <f>J314</f>
        <v>-224.1</v>
      </c>
      <c r="K313" s="44">
        <f t="shared" si="19"/>
        <v>275.9</v>
      </c>
    </row>
    <row r="314" spans="1:11" s="68" customFormat="1" ht="15.75">
      <c r="A314" s="77" t="s">
        <v>154</v>
      </c>
      <c r="B314" s="54" t="s">
        <v>114</v>
      </c>
      <c r="C314" s="54" t="s">
        <v>25</v>
      </c>
      <c r="D314" s="33" t="s">
        <v>21</v>
      </c>
      <c r="E314" s="33" t="s">
        <v>212</v>
      </c>
      <c r="F314" s="33" t="s">
        <v>61</v>
      </c>
      <c r="G314" s="33" t="s">
        <v>118</v>
      </c>
      <c r="H314" s="33"/>
      <c r="I314" s="124">
        <v>500</v>
      </c>
      <c r="J314" s="124">
        <v>-224.1</v>
      </c>
      <c r="K314" s="40">
        <f t="shared" si="19"/>
        <v>275.9</v>
      </c>
    </row>
    <row r="315" spans="1:11" s="68" customFormat="1" ht="31.5">
      <c r="A315" s="96" t="s">
        <v>151</v>
      </c>
      <c r="B315" s="32" t="s">
        <v>114</v>
      </c>
      <c r="C315" s="32" t="s">
        <v>25</v>
      </c>
      <c r="D315" s="32" t="s">
        <v>25</v>
      </c>
      <c r="E315" s="33"/>
      <c r="F315" s="33"/>
      <c r="G315" s="33"/>
      <c r="H315" s="33"/>
      <c r="I315" s="123">
        <f aca="true" t="shared" si="20" ref="I315:J317">I316</f>
        <v>309.6</v>
      </c>
      <c r="J315" s="123">
        <f t="shared" si="20"/>
        <v>-16.4</v>
      </c>
      <c r="K315" s="41">
        <f t="shared" si="19"/>
        <v>293.20000000000005</v>
      </c>
    </row>
    <row r="316" spans="1:11" s="68" customFormat="1" ht="31.5">
      <c r="A316" s="77" t="s">
        <v>168</v>
      </c>
      <c r="B316" s="39" t="s">
        <v>114</v>
      </c>
      <c r="C316" s="33" t="s">
        <v>25</v>
      </c>
      <c r="D316" s="33" t="s">
        <v>25</v>
      </c>
      <c r="E316" s="33" t="s">
        <v>169</v>
      </c>
      <c r="F316" s="33"/>
      <c r="G316" s="33"/>
      <c r="H316" s="33"/>
      <c r="I316" s="124">
        <f t="shared" si="20"/>
        <v>309.6</v>
      </c>
      <c r="J316" s="124">
        <f t="shared" si="20"/>
        <v>-16.4</v>
      </c>
      <c r="K316" s="40">
        <f t="shared" si="19"/>
        <v>293.20000000000005</v>
      </c>
    </row>
    <row r="317" spans="1:11" s="68" customFormat="1" ht="31.5">
      <c r="A317" s="38" t="s">
        <v>63</v>
      </c>
      <c r="B317" s="39" t="s">
        <v>114</v>
      </c>
      <c r="C317" s="39" t="s">
        <v>25</v>
      </c>
      <c r="D317" s="39" t="s">
        <v>25</v>
      </c>
      <c r="E317" s="39" t="s">
        <v>169</v>
      </c>
      <c r="F317" s="39" t="s">
        <v>61</v>
      </c>
      <c r="G317" s="39"/>
      <c r="H317" s="39"/>
      <c r="I317" s="125">
        <f t="shared" si="20"/>
        <v>309.6</v>
      </c>
      <c r="J317" s="125">
        <f t="shared" si="20"/>
        <v>-16.4</v>
      </c>
      <c r="K317" s="44">
        <f t="shared" si="19"/>
        <v>293.20000000000005</v>
      </c>
    </row>
    <row r="318" spans="1:11" s="68" customFormat="1" ht="31.5">
      <c r="A318" s="77" t="s">
        <v>154</v>
      </c>
      <c r="B318" s="39" t="s">
        <v>114</v>
      </c>
      <c r="C318" s="33" t="s">
        <v>25</v>
      </c>
      <c r="D318" s="33" t="s">
        <v>25</v>
      </c>
      <c r="E318" s="33" t="s">
        <v>169</v>
      </c>
      <c r="F318" s="33" t="s">
        <v>61</v>
      </c>
      <c r="G318" s="33" t="s">
        <v>118</v>
      </c>
      <c r="H318" s="33"/>
      <c r="I318" s="124">
        <v>309.6</v>
      </c>
      <c r="J318" s="124">
        <v>-16.4</v>
      </c>
      <c r="K318" s="40">
        <f t="shared" si="19"/>
        <v>293.20000000000005</v>
      </c>
    </row>
    <row r="319" spans="1:11" s="68" customFormat="1" ht="15.75">
      <c r="A319" s="96" t="s">
        <v>10</v>
      </c>
      <c r="B319" s="32" t="s">
        <v>114</v>
      </c>
      <c r="C319" s="32" t="s">
        <v>27</v>
      </c>
      <c r="D319" s="32"/>
      <c r="E319" s="32"/>
      <c r="F319" s="32"/>
      <c r="G319" s="32"/>
      <c r="H319" s="32"/>
      <c r="I319" s="123">
        <f>I333+I344+I326+I320</f>
        <v>104206.5</v>
      </c>
      <c r="J319" s="123">
        <f>J333+J344+J326+J320</f>
        <v>73038.4</v>
      </c>
      <c r="K319" s="41">
        <f t="shared" si="19"/>
        <v>177244.9</v>
      </c>
    </row>
    <row r="320" spans="1:11" s="68" customFormat="1" ht="15.75">
      <c r="A320" s="96" t="s">
        <v>11</v>
      </c>
      <c r="B320" s="32" t="s">
        <v>114</v>
      </c>
      <c r="C320" s="32" t="s">
        <v>27</v>
      </c>
      <c r="D320" s="32" t="s">
        <v>20</v>
      </c>
      <c r="E320" s="32"/>
      <c r="F320" s="32"/>
      <c r="G320" s="32"/>
      <c r="H320" s="32"/>
      <c r="I320" s="123">
        <f>I321</f>
        <v>1513.4</v>
      </c>
      <c r="J320" s="123">
        <f>J321</f>
        <v>83134.4</v>
      </c>
      <c r="K320" s="41">
        <f>I320+J320</f>
        <v>84647.79999999999</v>
      </c>
    </row>
    <row r="321" spans="1:11" s="68" customFormat="1" ht="31.5">
      <c r="A321" s="77" t="s">
        <v>322</v>
      </c>
      <c r="B321" s="33" t="s">
        <v>114</v>
      </c>
      <c r="C321" s="33" t="s">
        <v>27</v>
      </c>
      <c r="D321" s="33" t="s">
        <v>20</v>
      </c>
      <c r="E321" s="33" t="s">
        <v>339</v>
      </c>
      <c r="F321" s="33"/>
      <c r="G321" s="33"/>
      <c r="H321" s="33"/>
      <c r="I321" s="124">
        <f>I322+I324</f>
        <v>1513.4</v>
      </c>
      <c r="J321" s="124">
        <f>J322+J324</f>
        <v>83134.4</v>
      </c>
      <c r="K321" s="40">
        <f>I321+J321</f>
        <v>84647.79999999999</v>
      </c>
    </row>
    <row r="322" spans="1:11" s="68" customFormat="1" ht="31.5">
      <c r="A322" s="110" t="s">
        <v>63</v>
      </c>
      <c r="B322" s="39" t="s">
        <v>114</v>
      </c>
      <c r="C322" s="39" t="s">
        <v>27</v>
      </c>
      <c r="D322" s="39" t="s">
        <v>20</v>
      </c>
      <c r="E322" s="39" t="s">
        <v>327</v>
      </c>
      <c r="F322" s="39" t="s">
        <v>61</v>
      </c>
      <c r="G322" s="39"/>
      <c r="H322" s="39"/>
      <c r="I322" s="125"/>
      <c r="J322" s="125">
        <f>J323</f>
        <v>83034.4</v>
      </c>
      <c r="K322" s="44">
        <f>I322+J322</f>
        <v>83034.4</v>
      </c>
    </row>
    <row r="323" spans="1:11" s="68" customFormat="1" ht="15.75">
      <c r="A323" s="77" t="s">
        <v>155</v>
      </c>
      <c r="B323" s="33" t="s">
        <v>114</v>
      </c>
      <c r="C323" s="33" t="s">
        <v>27</v>
      </c>
      <c r="D323" s="33" t="s">
        <v>20</v>
      </c>
      <c r="E323" s="33" t="s">
        <v>327</v>
      </c>
      <c r="F323" s="33" t="s">
        <v>61</v>
      </c>
      <c r="G323" s="33" t="s">
        <v>119</v>
      </c>
      <c r="H323" s="33"/>
      <c r="I323" s="124"/>
      <c r="J323" s="124">
        <v>83034.4</v>
      </c>
      <c r="K323" s="40">
        <f>I323+J323</f>
        <v>83034.4</v>
      </c>
    </row>
    <row r="324" spans="1:11" s="68" customFormat="1" ht="31.5">
      <c r="A324" s="110" t="s">
        <v>63</v>
      </c>
      <c r="B324" s="39" t="s">
        <v>114</v>
      </c>
      <c r="C324" s="39" t="s">
        <v>27</v>
      </c>
      <c r="D324" s="39" t="s">
        <v>20</v>
      </c>
      <c r="E324" s="39" t="s">
        <v>321</v>
      </c>
      <c r="F324" s="39" t="s">
        <v>61</v>
      </c>
      <c r="G324" s="39"/>
      <c r="H324" s="39"/>
      <c r="I324" s="125">
        <f>I325</f>
        <v>1513.4</v>
      </c>
      <c r="J324" s="125">
        <f>J325</f>
        <v>100</v>
      </c>
      <c r="K324" s="44">
        <f>K325</f>
        <v>1613.4</v>
      </c>
    </row>
    <row r="325" spans="1:11" s="68" customFormat="1" ht="15.75">
      <c r="A325" s="77" t="s">
        <v>154</v>
      </c>
      <c r="B325" s="33" t="s">
        <v>114</v>
      </c>
      <c r="C325" s="33" t="s">
        <v>27</v>
      </c>
      <c r="D325" s="33" t="s">
        <v>20</v>
      </c>
      <c r="E325" s="33" t="s">
        <v>321</v>
      </c>
      <c r="F325" s="33" t="s">
        <v>61</v>
      </c>
      <c r="G325" s="33" t="s">
        <v>118</v>
      </c>
      <c r="H325" s="33"/>
      <c r="I325" s="124">
        <v>1513.4</v>
      </c>
      <c r="J325" s="124">
        <v>100</v>
      </c>
      <c r="K325" s="40">
        <f>I325+J325</f>
        <v>1613.4</v>
      </c>
    </row>
    <row r="326" spans="1:11" s="68" customFormat="1" ht="15.75">
      <c r="A326" s="96" t="s">
        <v>12</v>
      </c>
      <c r="B326" s="32" t="s">
        <v>114</v>
      </c>
      <c r="C326" s="32" t="s">
        <v>27</v>
      </c>
      <c r="D326" s="32" t="s">
        <v>26</v>
      </c>
      <c r="E326" s="32"/>
      <c r="F326" s="32"/>
      <c r="G326" s="32"/>
      <c r="H326" s="32"/>
      <c r="I326" s="123">
        <f>I327+I330</f>
        <v>49401.9</v>
      </c>
      <c r="J326" s="123">
        <f>J327+J330</f>
        <v>-5566.6</v>
      </c>
      <c r="K326" s="41">
        <f>I326+J326</f>
        <v>43835.3</v>
      </c>
    </row>
    <row r="327" spans="1:11" s="68" customFormat="1" ht="31.5">
      <c r="A327" s="156" t="s">
        <v>287</v>
      </c>
      <c r="B327" s="33" t="s">
        <v>114</v>
      </c>
      <c r="C327" s="33" t="s">
        <v>27</v>
      </c>
      <c r="D327" s="33" t="s">
        <v>26</v>
      </c>
      <c r="E327" s="33" t="s">
        <v>286</v>
      </c>
      <c r="F327" s="33"/>
      <c r="G327" s="33"/>
      <c r="H327" s="33"/>
      <c r="I327" s="124">
        <f>I328</f>
        <v>39400</v>
      </c>
      <c r="J327" s="124">
        <f>J328</f>
        <v>0</v>
      </c>
      <c r="K327" s="40">
        <f>I327+J327</f>
        <v>39400</v>
      </c>
    </row>
    <row r="328" spans="1:11" s="68" customFormat="1" ht="31.5">
      <c r="A328" s="110" t="s">
        <v>63</v>
      </c>
      <c r="B328" s="39" t="s">
        <v>114</v>
      </c>
      <c r="C328" s="39" t="s">
        <v>27</v>
      </c>
      <c r="D328" s="39" t="s">
        <v>26</v>
      </c>
      <c r="E328" s="39" t="s">
        <v>286</v>
      </c>
      <c r="F328" s="39" t="s">
        <v>61</v>
      </c>
      <c r="G328" s="39"/>
      <c r="H328" s="39"/>
      <c r="I328" s="125">
        <f>I329</f>
        <v>39400</v>
      </c>
      <c r="J328" s="125">
        <f>J329</f>
        <v>0</v>
      </c>
      <c r="K328" s="44">
        <f>K329</f>
        <v>39400</v>
      </c>
    </row>
    <row r="329" spans="1:11" s="68" customFormat="1" ht="15.75">
      <c r="A329" s="77" t="s">
        <v>155</v>
      </c>
      <c r="B329" s="33" t="s">
        <v>114</v>
      </c>
      <c r="C329" s="33" t="s">
        <v>27</v>
      </c>
      <c r="D329" s="33" t="s">
        <v>26</v>
      </c>
      <c r="E329" s="33" t="s">
        <v>286</v>
      </c>
      <c r="F329" s="33" t="s">
        <v>61</v>
      </c>
      <c r="G329" s="33" t="s">
        <v>119</v>
      </c>
      <c r="H329" s="33"/>
      <c r="I329" s="124">
        <v>39400</v>
      </c>
      <c r="J329" s="124"/>
      <c r="K329" s="40">
        <f>I329+J329</f>
        <v>39400</v>
      </c>
    </row>
    <row r="330" spans="1:11" s="68" customFormat="1" ht="31.5">
      <c r="A330" s="156" t="s">
        <v>287</v>
      </c>
      <c r="B330" s="33" t="s">
        <v>114</v>
      </c>
      <c r="C330" s="33" t="s">
        <v>27</v>
      </c>
      <c r="D330" s="33" t="s">
        <v>26</v>
      </c>
      <c r="E330" s="33" t="s">
        <v>288</v>
      </c>
      <c r="F330" s="33"/>
      <c r="G330" s="33"/>
      <c r="H330" s="33"/>
      <c r="I330" s="124">
        <f>I331</f>
        <v>10001.9</v>
      </c>
      <c r="J330" s="124">
        <f>J331</f>
        <v>-5566.6</v>
      </c>
      <c r="K330" s="40">
        <f>I330+J330</f>
        <v>4435.299999999999</v>
      </c>
    </row>
    <row r="331" spans="1:11" s="68" customFormat="1" ht="31.5">
      <c r="A331" s="110" t="s">
        <v>63</v>
      </c>
      <c r="B331" s="39" t="s">
        <v>114</v>
      </c>
      <c r="C331" s="39" t="s">
        <v>27</v>
      </c>
      <c r="D331" s="39" t="s">
        <v>26</v>
      </c>
      <c r="E331" s="39" t="s">
        <v>288</v>
      </c>
      <c r="F331" s="39" t="s">
        <v>61</v>
      </c>
      <c r="G331" s="39"/>
      <c r="H331" s="39"/>
      <c r="I331" s="125">
        <f>I332</f>
        <v>10001.9</v>
      </c>
      <c r="J331" s="125">
        <f>J332</f>
        <v>-5566.6</v>
      </c>
      <c r="K331" s="44">
        <f>K332</f>
        <v>4435.299999999999</v>
      </c>
    </row>
    <row r="332" spans="1:11" s="68" customFormat="1" ht="15.75">
      <c r="A332" s="77" t="s">
        <v>154</v>
      </c>
      <c r="B332" s="33" t="s">
        <v>114</v>
      </c>
      <c r="C332" s="33" t="s">
        <v>27</v>
      </c>
      <c r="D332" s="33" t="s">
        <v>26</v>
      </c>
      <c r="E332" s="33" t="s">
        <v>288</v>
      </c>
      <c r="F332" s="33" t="s">
        <v>61</v>
      </c>
      <c r="G332" s="33" t="s">
        <v>118</v>
      </c>
      <c r="H332" s="33"/>
      <c r="I332" s="124">
        <v>10001.9</v>
      </c>
      <c r="J332" s="124">
        <v>-5566.6</v>
      </c>
      <c r="K332" s="40">
        <f>I332+J332</f>
        <v>4435.299999999999</v>
      </c>
    </row>
    <row r="333" spans="1:11" s="68" customFormat="1" ht="15.75">
      <c r="A333" s="96" t="s">
        <v>13</v>
      </c>
      <c r="B333" s="32" t="s">
        <v>114</v>
      </c>
      <c r="C333" s="32" t="s">
        <v>27</v>
      </c>
      <c r="D333" s="32" t="s">
        <v>27</v>
      </c>
      <c r="E333" s="32"/>
      <c r="F333" s="32"/>
      <c r="G333" s="32"/>
      <c r="H333" s="32"/>
      <c r="I333" s="123">
        <f>I334</f>
        <v>241.2</v>
      </c>
      <c r="J333" s="123">
        <f>J334</f>
        <v>41</v>
      </c>
      <c r="K333" s="41">
        <f t="shared" si="19"/>
        <v>282.2</v>
      </c>
    </row>
    <row r="334" spans="1:11" s="68" customFormat="1" ht="15.75">
      <c r="A334" s="77" t="s">
        <v>214</v>
      </c>
      <c r="B334" s="33" t="s">
        <v>114</v>
      </c>
      <c r="C334" s="33" t="s">
        <v>27</v>
      </c>
      <c r="D334" s="33" t="s">
        <v>27</v>
      </c>
      <c r="E334" s="33" t="s">
        <v>99</v>
      </c>
      <c r="F334" s="33"/>
      <c r="G334" s="33"/>
      <c r="H334" s="33"/>
      <c r="I334" s="124">
        <f>I335+I338+I341</f>
        <v>241.2</v>
      </c>
      <c r="J334" s="124">
        <f>J335+J338+J341</f>
        <v>41</v>
      </c>
      <c r="K334" s="40">
        <f t="shared" si="19"/>
        <v>282.2</v>
      </c>
    </row>
    <row r="335" spans="1:11" s="68" customFormat="1" ht="31.5">
      <c r="A335" s="77" t="s">
        <v>234</v>
      </c>
      <c r="B335" s="39" t="s">
        <v>114</v>
      </c>
      <c r="C335" s="33" t="s">
        <v>27</v>
      </c>
      <c r="D335" s="33" t="s">
        <v>27</v>
      </c>
      <c r="E335" s="33" t="s">
        <v>213</v>
      </c>
      <c r="F335" s="33"/>
      <c r="G335" s="33"/>
      <c r="H335" s="33"/>
      <c r="I335" s="124">
        <f>I336</f>
        <v>111</v>
      </c>
      <c r="J335" s="124">
        <f>J336</f>
        <v>6.2</v>
      </c>
      <c r="K335" s="40">
        <f t="shared" si="19"/>
        <v>117.2</v>
      </c>
    </row>
    <row r="336" spans="1:11" s="68" customFormat="1" ht="31.5">
      <c r="A336" s="110" t="s">
        <v>63</v>
      </c>
      <c r="B336" s="39" t="s">
        <v>114</v>
      </c>
      <c r="C336" s="39" t="s">
        <v>27</v>
      </c>
      <c r="D336" s="39" t="s">
        <v>27</v>
      </c>
      <c r="E336" s="39" t="s">
        <v>213</v>
      </c>
      <c r="F336" s="39" t="s">
        <v>61</v>
      </c>
      <c r="G336" s="39"/>
      <c r="H336" s="39"/>
      <c r="I336" s="125">
        <f>I337</f>
        <v>111</v>
      </c>
      <c r="J336" s="125">
        <f>J337</f>
        <v>6.2</v>
      </c>
      <c r="K336" s="44">
        <f t="shared" si="19"/>
        <v>117.2</v>
      </c>
    </row>
    <row r="337" spans="1:11" s="68" customFormat="1" ht="15.75">
      <c r="A337" s="77" t="s">
        <v>154</v>
      </c>
      <c r="B337" s="33" t="s">
        <v>114</v>
      </c>
      <c r="C337" s="33" t="s">
        <v>27</v>
      </c>
      <c r="D337" s="33" t="s">
        <v>27</v>
      </c>
      <c r="E337" s="33" t="s">
        <v>213</v>
      </c>
      <c r="F337" s="33" t="s">
        <v>61</v>
      </c>
      <c r="G337" s="33" t="s">
        <v>118</v>
      </c>
      <c r="H337" s="33"/>
      <c r="I337" s="124">
        <v>111</v>
      </c>
      <c r="J337" s="124">
        <v>6.2</v>
      </c>
      <c r="K337" s="40">
        <f t="shared" si="19"/>
        <v>117.2</v>
      </c>
    </row>
    <row r="338" spans="1:11" s="68" customFormat="1" ht="63">
      <c r="A338" s="77" t="s">
        <v>230</v>
      </c>
      <c r="B338" s="33" t="s">
        <v>114</v>
      </c>
      <c r="C338" s="33" t="s">
        <v>27</v>
      </c>
      <c r="D338" s="33" t="s">
        <v>27</v>
      </c>
      <c r="E338" s="33" t="s">
        <v>200</v>
      </c>
      <c r="F338" s="33"/>
      <c r="G338" s="33"/>
      <c r="H338" s="33"/>
      <c r="I338" s="124">
        <f>I339</f>
        <v>30.2</v>
      </c>
      <c r="J338" s="124">
        <f>J339</f>
        <v>11.8</v>
      </c>
      <c r="K338" s="40">
        <f t="shared" si="19"/>
        <v>42</v>
      </c>
    </row>
    <row r="339" spans="1:11" s="68" customFormat="1" ht="31.5">
      <c r="A339" s="110" t="s">
        <v>63</v>
      </c>
      <c r="B339" s="39" t="s">
        <v>114</v>
      </c>
      <c r="C339" s="39" t="s">
        <v>27</v>
      </c>
      <c r="D339" s="39" t="s">
        <v>27</v>
      </c>
      <c r="E339" s="39" t="s">
        <v>200</v>
      </c>
      <c r="F339" s="39" t="s">
        <v>61</v>
      </c>
      <c r="G339" s="39"/>
      <c r="H339" s="39"/>
      <c r="I339" s="125">
        <f>I340</f>
        <v>30.2</v>
      </c>
      <c r="J339" s="125">
        <f>J340</f>
        <v>11.8</v>
      </c>
      <c r="K339" s="142">
        <f t="shared" si="19"/>
        <v>42</v>
      </c>
    </row>
    <row r="340" spans="1:11" s="68" customFormat="1" ht="15.75">
      <c r="A340" s="77" t="s">
        <v>154</v>
      </c>
      <c r="B340" s="33" t="s">
        <v>114</v>
      </c>
      <c r="C340" s="33" t="s">
        <v>27</v>
      </c>
      <c r="D340" s="33" t="s">
        <v>27</v>
      </c>
      <c r="E340" s="33" t="s">
        <v>200</v>
      </c>
      <c r="F340" s="33" t="s">
        <v>61</v>
      </c>
      <c r="G340" s="33" t="s">
        <v>118</v>
      </c>
      <c r="H340" s="33"/>
      <c r="I340" s="124">
        <v>30.2</v>
      </c>
      <c r="J340" s="124">
        <v>11.8</v>
      </c>
      <c r="K340" s="139">
        <f t="shared" si="19"/>
        <v>42</v>
      </c>
    </row>
    <row r="341" spans="1:11" s="68" customFormat="1" ht="47.25">
      <c r="A341" s="77" t="s">
        <v>229</v>
      </c>
      <c r="B341" s="33" t="s">
        <v>114</v>
      </c>
      <c r="C341" s="33" t="s">
        <v>27</v>
      </c>
      <c r="D341" s="33" t="s">
        <v>27</v>
      </c>
      <c r="E341" s="33" t="s">
        <v>189</v>
      </c>
      <c r="F341" s="33"/>
      <c r="G341" s="33"/>
      <c r="H341" s="33"/>
      <c r="I341" s="124">
        <f>I342</f>
        <v>100</v>
      </c>
      <c r="J341" s="124">
        <f>J342</f>
        <v>23</v>
      </c>
      <c r="K341" s="139">
        <f t="shared" si="19"/>
        <v>123</v>
      </c>
    </row>
    <row r="342" spans="1:11" s="68" customFormat="1" ht="31.5">
      <c r="A342" s="110" t="s">
        <v>63</v>
      </c>
      <c r="B342" s="39" t="s">
        <v>114</v>
      </c>
      <c r="C342" s="39" t="s">
        <v>27</v>
      </c>
      <c r="D342" s="39" t="s">
        <v>27</v>
      </c>
      <c r="E342" s="39" t="s">
        <v>189</v>
      </c>
      <c r="F342" s="39" t="s">
        <v>61</v>
      </c>
      <c r="G342" s="39"/>
      <c r="H342" s="39"/>
      <c r="I342" s="125">
        <f>I343</f>
        <v>100</v>
      </c>
      <c r="J342" s="125">
        <f>J343</f>
        <v>23</v>
      </c>
      <c r="K342" s="44">
        <f t="shared" si="19"/>
        <v>123</v>
      </c>
    </row>
    <row r="343" spans="1:11" s="68" customFormat="1" ht="15.75">
      <c r="A343" s="77" t="s">
        <v>154</v>
      </c>
      <c r="B343" s="33" t="s">
        <v>114</v>
      </c>
      <c r="C343" s="33" t="s">
        <v>27</v>
      </c>
      <c r="D343" s="33" t="s">
        <v>27</v>
      </c>
      <c r="E343" s="33" t="s">
        <v>189</v>
      </c>
      <c r="F343" s="33" t="s">
        <v>61</v>
      </c>
      <c r="G343" s="33" t="s">
        <v>118</v>
      </c>
      <c r="H343" s="33"/>
      <c r="I343" s="124">
        <v>100</v>
      </c>
      <c r="J343" s="124">
        <v>23</v>
      </c>
      <c r="K343" s="40">
        <f t="shared" si="19"/>
        <v>123</v>
      </c>
    </row>
    <row r="344" spans="1:11" s="68" customFormat="1" ht="15.75">
      <c r="A344" s="96" t="s">
        <v>14</v>
      </c>
      <c r="B344" s="32" t="s">
        <v>114</v>
      </c>
      <c r="C344" s="32" t="s">
        <v>27</v>
      </c>
      <c r="D344" s="32" t="s">
        <v>22</v>
      </c>
      <c r="E344" s="32"/>
      <c r="F344" s="32"/>
      <c r="G344" s="32"/>
      <c r="H344" s="32"/>
      <c r="I344" s="123">
        <f>I345</f>
        <v>53050</v>
      </c>
      <c r="J344" s="123">
        <f>J346+J348</f>
        <v>-4570.4</v>
      </c>
      <c r="K344" s="41">
        <f t="shared" si="19"/>
        <v>48479.6</v>
      </c>
    </row>
    <row r="345" spans="1:11" s="68" customFormat="1" ht="47.25">
      <c r="A345" s="77" t="s">
        <v>227</v>
      </c>
      <c r="B345" s="33" t="s">
        <v>114</v>
      </c>
      <c r="C345" s="33" t="s">
        <v>27</v>
      </c>
      <c r="D345" s="33" t="s">
        <v>22</v>
      </c>
      <c r="E345" s="33" t="s">
        <v>274</v>
      </c>
      <c r="F345" s="33"/>
      <c r="G345" s="33"/>
      <c r="H345" s="33"/>
      <c r="I345" s="124">
        <f>I347+I349</f>
        <v>53050</v>
      </c>
      <c r="J345" s="124">
        <f>J347+J349</f>
        <v>-4570.4</v>
      </c>
      <c r="K345" s="124">
        <f>K347+K349</f>
        <v>48479.600000000006</v>
      </c>
    </row>
    <row r="346" spans="1:11" s="68" customFormat="1" ht="31.5">
      <c r="A346" s="110" t="s">
        <v>63</v>
      </c>
      <c r="B346" s="39" t="s">
        <v>114</v>
      </c>
      <c r="C346" s="39" t="s">
        <v>27</v>
      </c>
      <c r="D346" s="39" t="s">
        <v>22</v>
      </c>
      <c r="E346" s="39" t="s">
        <v>269</v>
      </c>
      <c r="F346" s="39" t="s">
        <v>61</v>
      </c>
      <c r="G346" s="39"/>
      <c r="H346" s="39"/>
      <c r="I346" s="125">
        <f>I347</f>
        <v>50050</v>
      </c>
      <c r="J346" s="125">
        <f>J347</f>
        <v>-4339.2</v>
      </c>
      <c r="K346" s="44">
        <f>K347</f>
        <v>45710.8</v>
      </c>
    </row>
    <row r="347" spans="1:11" s="68" customFormat="1" ht="15.75">
      <c r="A347" s="77" t="s">
        <v>155</v>
      </c>
      <c r="B347" s="33" t="s">
        <v>114</v>
      </c>
      <c r="C347" s="33" t="s">
        <v>27</v>
      </c>
      <c r="D347" s="33" t="s">
        <v>22</v>
      </c>
      <c r="E347" s="33" t="s">
        <v>269</v>
      </c>
      <c r="F347" s="33" t="s">
        <v>61</v>
      </c>
      <c r="G347" s="33" t="s">
        <v>119</v>
      </c>
      <c r="H347" s="33"/>
      <c r="I347" s="124">
        <v>50050</v>
      </c>
      <c r="J347" s="124">
        <v>-4339.2</v>
      </c>
      <c r="K347" s="40">
        <f>I347+J347</f>
        <v>45710.8</v>
      </c>
    </row>
    <row r="348" spans="1:11" s="68" customFormat="1" ht="31.5">
      <c r="A348" s="110" t="s">
        <v>63</v>
      </c>
      <c r="B348" s="39" t="s">
        <v>114</v>
      </c>
      <c r="C348" s="39" t="s">
        <v>27</v>
      </c>
      <c r="D348" s="39" t="s">
        <v>22</v>
      </c>
      <c r="E348" s="39" t="s">
        <v>207</v>
      </c>
      <c r="F348" s="39" t="s">
        <v>61</v>
      </c>
      <c r="G348" s="39"/>
      <c r="H348" s="39"/>
      <c r="I348" s="125">
        <f>I349</f>
        <v>3000</v>
      </c>
      <c r="J348" s="125">
        <f>J349</f>
        <v>-231.2</v>
      </c>
      <c r="K348" s="44">
        <f t="shared" si="19"/>
        <v>2768.8</v>
      </c>
    </row>
    <row r="349" spans="1:11" s="68" customFormat="1" ht="15.75">
      <c r="A349" s="77" t="s">
        <v>154</v>
      </c>
      <c r="B349" s="33" t="s">
        <v>114</v>
      </c>
      <c r="C349" s="33" t="s">
        <v>27</v>
      </c>
      <c r="D349" s="33" t="s">
        <v>22</v>
      </c>
      <c r="E349" s="33" t="s">
        <v>207</v>
      </c>
      <c r="F349" s="33" t="s">
        <v>61</v>
      </c>
      <c r="G349" s="33" t="s">
        <v>118</v>
      </c>
      <c r="H349" s="33"/>
      <c r="I349" s="124">
        <v>3000</v>
      </c>
      <c r="J349" s="124">
        <v>-231.2</v>
      </c>
      <c r="K349" s="139">
        <f t="shared" si="19"/>
        <v>2768.8</v>
      </c>
    </row>
    <row r="350" spans="1:11" s="68" customFormat="1" ht="15.75">
      <c r="A350" s="96" t="s">
        <v>148</v>
      </c>
      <c r="B350" s="32" t="s">
        <v>114</v>
      </c>
      <c r="C350" s="32" t="s">
        <v>24</v>
      </c>
      <c r="D350" s="32"/>
      <c r="E350" s="32"/>
      <c r="F350" s="32"/>
      <c r="G350" s="32"/>
      <c r="H350" s="32"/>
      <c r="I350" s="123">
        <f aca="true" t="shared" si="21" ref="I350:K351">I351</f>
        <v>566.9</v>
      </c>
      <c r="J350" s="123">
        <f t="shared" si="21"/>
        <v>0</v>
      </c>
      <c r="K350" s="52">
        <f t="shared" si="21"/>
        <v>566.9</v>
      </c>
    </row>
    <row r="351" spans="1:11" s="68" customFormat="1" ht="15.75">
      <c r="A351" s="96" t="s">
        <v>15</v>
      </c>
      <c r="B351" s="32" t="s">
        <v>114</v>
      </c>
      <c r="C351" s="32" t="s">
        <v>24</v>
      </c>
      <c r="D351" s="32" t="s">
        <v>20</v>
      </c>
      <c r="E351" s="32"/>
      <c r="F351" s="32"/>
      <c r="G351" s="32"/>
      <c r="H351" s="32"/>
      <c r="I351" s="123">
        <f t="shared" si="21"/>
        <v>566.9</v>
      </c>
      <c r="J351" s="123">
        <f t="shared" si="21"/>
        <v>0</v>
      </c>
      <c r="K351" s="52">
        <f t="shared" si="21"/>
        <v>566.9</v>
      </c>
    </row>
    <row r="352" spans="1:11" s="68" customFormat="1" ht="31.5">
      <c r="A352" s="77" t="s">
        <v>202</v>
      </c>
      <c r="B352" s="33" t="s">
        <v>114</v>
      </c>
      <c r="C352" s="33" t="s">
        <v>24</v>
      </c>
      <c r="D352" s="33" t="s">
        <v>20</v>
      </c>
      <c r="E352" s="33" t="s">
        <v>91</v>
      </c>
      <c r="F352" s="33"/>
      <c r="G352" s="33"/>
      <c r="H352" s="33"/>
      <c r="I352" s="124">
        <f>I353</f>
        <v>566.9</v>
      </c>
      <c r="J352" s="124">
        <f>J353</f>
        <v>0</v>
      </c>
      <c r="K352" s="139">
        <f>I352+J352</f>
        <v>566.9</v>
      </c>
    </row>
    <row r="353" spans="1:11" s="68" customFormat="1" ht="31.5">
      <c r="A353" s="110" t="s">
        <v>63</v>
      </c>
      <c r="B353" s="39" t="s">
        <v>114</v>
      </c>
      <c r="C353" s="39" t="s">
        <v>24</v>
      </c>
      <c r="D353" s="39" t="s">
        <v>20</v>
      </c>
      <c r="E353" s="39" t="s">
        <v>91</v>
      </c>
      <c r="F353" s="39" t="s">
        <v>61</v>
      </c>
      <c r="G353" s="39"/>
      <c r="H353" s="39"/>
      <c r="I353" s="125">
        <f>I354</f>
        <v>566.9</v>
      </c>
      <c r="J353" s="125">
        <f>J354</f>
        <v>0</v>
      </c>
      <c r="K353" s="142">
        <f>K354</f>
        <v>566.9</v>
      </c>
    </row>
    <row r="354" spans="1:11" s="68" customFormat="1" ht="15.75">
      <c r="A354" s="77" t="s">
        <v>154</v>
      </c>
      <c r="B354" s="33" t="s">
        <v>114</v>
      </c>
      <c r="C354" s="33" t="s">
        <v>24</v>
      </c>
      <c r="D354" s="33" t="s">
        <v>20</v>
      </c>
      <c r="E354" s="33" t="s">
        <v>91</v>
      </c>
      <c r="F354" s="33" t="s">
        <v>61</v>
      </c>
      <c r="G354" s="33" t="s">
        <v>118</v>
      </c>
      <c r="H354" s="33"/>
      <c r="I354" s="124">
        <v>566.9</v>
      </c>
      <c r="J354" s="124"/>
      <c r="K354" s="139">
        <f>I354+J354</f>
        <v>566.9</v>
      </c>
    </row>
    <row r="355" spans="1:11" s="68" customFormat="1" ht="15.75">
      <c r="A355" s="95" t="s">
        <v>16</v>
      </c>
      <c r="B355" s="32" t="s">
        <v>114</v>
      </c>
      <c r="C355" s="32" t="s">
        <v>45</v>
      </c>
      <c r="D355" s="32"/>
      <c r="E355" s="32"/>
      <c r="F355" s="32"/>
      <c r="G355" s="32"/>
      <c r="H355" s="32"/>
      <c r="I355" s="128">
        <f>I356+I360+I370+I386</f>
        <v>11976.5</v>
      </c>
      <c r="J355" s="128">
        <f>J356+J360+J370+J386</f>
        <v>2636</v>
      </c>
      <c r="K355" s="52">
        <f t="shared" si="19"/>
        <v>14612.5</v>
      </c>
    </row>
    <row r="356" spans="1:11" s="68" customFormat="1" ht="15.75">
      <c r="A356" s="42" t="s">
        <v>17</v>
      </c>
      <c r="B356" s="32" t="s">
        <v>114</v>
      </c>
      <c r="C356" s="32">
        <v>10</v>
      </c>
      <c r="D356" s="32" t="s">
        <v>20</v>
      </c>
      <c r="E356" s="32"/>
      <c r="F356" s="32"/>
      <c r="G356" s="32"/>
      <c r="H356" s="32"/>
      <c r="I356" s="123">
        <f aca="true" t="shared" si="22" ref="I356:J358">I357</f>
        <v>3375.6</v>
      </c>
      <c r="J356" s="123">
        <f t="shared" si="22"/>
        <v>307.8</v>
      </c>
      <c r="K356" s="52">
        <f t="shared" si="19"/>
        <v>3683.4</v>
      </c>
    </row>
    <row r="357" spans="1:11" s="68" customFormat="1" ht="31.5">
      <c r="A357" s="43" t="s">
        <v>259</v>
      </c>
      <c r="B357" s="33" t="s">
        <v>114</v>
      </c>
      <c r="C357" s="33">
        <v>10</v>
      </c>
      <c r="D357" s="33" t="s">
        <v>20</v>
      </c>
      <c r="E357" s="33" t="s">
        <v>85</v>
      </c>
      <c r="F357" s="39"/>
      <c r="G357" s="39"/>
      <c r="H357" s="39"/>
      <c r="I357" s="124">
        <f t="shared" si="22"/>
        <v>3375.6</v>
      </c>
      <c r="J357" s="124">
        <f t="shared" si="22"/>
        <v>307.8</v>
      </c>
      <c r="K357" s="139">
        <f t="shared" si="19"/>
        <v>3683.4</v>
      </c>
    </row>
    <row r="358" spans="1:11" s="68" customFormat="1" ht="31.5">
      <c r="A358" s="38" t="s">
        <v>86</v>
      </c>
      <c r="B358" s="39" t="s">
        <v>114</v>
      </c>
      <c r="C358" s="39">
        <v>10</v>
      </c>
      <c r="D358" s="39" t="s">
        <v>20</v>
      </c>
      <c r="E358" s="39" t="s">
        <v>85</v>
      </c>
      <c r="F358" s="39" t="s">
        <v>42</v>
      </c>
      <c r="G358" s="39"/>
      <c r="H358" s="39"/>
      <c r="I358" s="125">
        <f t="shared" si="22"/>
        <v>3375.6</v>
      </c>
      <c r="J358" s="125">
        <f t="shared" si="22"/>
        <v>307.8</v>
      </c>
      <c r="K358" s="142">
        <f t="shared" si="19"/>
        <v>3683.4</v>
      </c>
    </row>
    <row r="359" spans="1:11" s="68" customFormat="1" ht="15.75">
      <c r="A359" s="77" t="s">
        <v>154</v>
      </c>
      <c r="B359" s="33" t="s">
        <v>114</v>
      </c>
      <c r="C359" s="33">
        <v>10</v>
      </c>
      <c r="D359" s="33" t="s">
        <v>20</v>
      </c>
      <c r="E359" s="33" t="s">
        <v>85</v>
      </c>
      <c r="F359" s="33" t="s">
        <v>42</v>
      </c>
      <c r="G359" s="33" t="s">
        <v>118</v>
      </c>
      <c r="H359" s="33"/>
      <c r="I359" s="124">
        <v>3375.6</v>
      </c>
      <c r="J359" s="124">
        <v>307.8</v>
      </c>
      <c r="K359" s="139">
        <f t="shared" si="19"/>
        <v>3683.4</v>
      </c>
    </row>
    <row r="360" spans="1:11" s="68" customFormat="1" ht="15.75">
      <c r="A360" s="42" t="s">
        <v>41</v>
      </c>
      <c r="B360" s="32" t="s">
        <v>114</v>
      </c>
      <c r="C360" s="32" t="s">
        <v>45</v>
      </c>
      <c r="D360" s="32" t="s">
        <v>21</v>
      </c>
      <c r="E360" s="32"/>
      <c r="F360" s="32"/>
      <c r="G360" s="32"/>
      <c r="H360" s="32"/>
      <c r="I360" s="123">
        <f>I361+I364+I367</f>
        <v>318</v>
      </c>
      <c r="J360" s="123">
        <f>J361+J364+J367</f>
        <v>-51.5</v>
      </c>
      <c r="K360" s="52">
        <f t="shared" si="19"/>
        <v>266.5</v>
      </c>
    </row>
    <row r="361" spans="1:11" s="81" customFormat="1" ht="31.5">
      <c r="A361" s="43" t="s">
        <v>203</v>
      </c>
      <c r="B361" s="33" t="s">
        <v>114</v>
      </c>
      <c r="C361" s="33" t="s">
        <v>45</v>
      </c>
      <c r="D361" s="33" t="s">
        <v>21</v>
      </c>
      <c r="E361" s="33" t="s">
        <v>95</v>
      </c>
      <c r="F361" s="33"/>
      <c r="G361" s="33"/>
      <c r="H361" s="33"/>
      <c r="I361" s="124">
        <f>I362</f>
        <v>200</v>
      </c>
      <c r="J361" s="124">
        <f>J362</f>
        <v>0</v>
      </c>
      <c r="K361" s="139">
        <f t="shared" si="19"/>
        <v>200</v>
      </c>
    </row>
    <row r="362" spans="1:11" s="68" customFormat="1" ht="31.5">
      <c r="A362" s="38" t="s">
        <v>86</v>
      </c>
      <c r="B362" s="39" t="s">
        <v>114</v>
      </c>
      <c r="C362" s="39" t="s">
        <v>45</v>
      </c>
      <c r="D362" s="39" t="s">
        <v>21</v>
      </c>
      <c r="E362" s="39" t="s">
        <v>95</v>
      </c>
      <c r="F362" s="39" t="s">
        <v>42</v>
      </c>
      <c r="G362" s="39"/>
      <c r="H362" s="39"/>
      <c r="I362" s="125">
        <f>I363</f>
        <v>200</v>
      </c>
      <c r="J362" s="125">
        <f>J363</f>
        <v>0</v>
      </c>
      <c r="K362" s="142">
        <f t="shared" si="19"/>
        <v>200</v>
      </c>
    </row>
    <row r="363" spans="1:11" s="68" customFormat="1" ht="15.75">
      <c r="A363" s="77" t="s">
        <v>154</v>
      </c>
      <c r="B363" s="33" t="s">
        <v>114</v>
      </c>
      <c r="C363" s="33" t="s">
        <v>45</v>
      </c>
      <c r="D363" s="33" t="s">
        <v>21</v>
      </c>
      <c r="E363" s="33" t="s">
        <v>95</v>
      </c>
      <c r="F363" s="33" t="s">
        <v>42</v>
      </c>
      <c r="G363" s="33" t="s">
        <v>118</v>
      </c>
      <c r="H363" s="33"/>
      <c r="I363" s="124">
        <v>200</v>
      </c>
      <c r="J363" s="124">
        <v>0</v>
      </c>
      <c r="K363" s="139">
        <f t="shared" si="19"/>
        <v>200</v>
      </c>
    </row>
    <row r="364" spans="1:11" s="68" customFormat="1" ht="78.75">
      <c r="A364" s="133" t="s">
        <v>249</v>
      </c>
      <c r="B364" s="33" t="s">
        <v>114</v>
      </c>
      <c r="C364" s="33" t="s">
        <v>45</v>
      </c>
      <c r="D364" s="33" t="s">
        <v>21</v>
      </c>
      <c r="E364" s="33" t="s">
        <v>248</v>
      </c>
      <c r="F364" s="33"/>
      <c r="G364" s="33"/>
      <c r="H364" s="33"/>
      <c r="I364" s="124">
        <f>I365</f>
        <v>70</v>
      </c>
      <c r="J364" s="124">
        <f>J365</f>
        <v>-42</v>
      </c>
      <c r="K364" s="139">
        <f t="shared" si="19"/>
        <v>28</v>
      </c>
    </row>
    <row r="365" spans="1:11" s="68" customFormat="1" ht="31.5">
      <c r="A365" s="110" t="s">
        <v>86</v>
      </c>
      <c r="B365" s="39" t="s">
        <v>114</v>
      </c>
      <c r="C365" s="39" t="s">
        <v>45</v>
      </c>
      <c r="D365" s="39" t="s">
        <v>21</v>
      </c>
      <c r="E365" s="39" t="s">
        <v>248</v>
      </c>
      <c r="F365" s="39" t="s">
        <v>42</v>
      </c>
      <c r="G365" s="39"/>
      <c r="H365" s="39"/>
      <c r="I365" s="125">
        <f>I366</f>
        <v>70</v>
      </c>
      <c r="J365" s="125">
        <f>J366</f>
        <v>-42</v>
      </c>
      <c r="K365" s="142">
        <f t="shared" si="19"/>
        <v>28</v>
      </c>
    </row>
    <row r="366" spans="1:11" s="68" customFormat="1" ht="15.75">
      <c r="A366" s="77" t="s">
        <v>154</v>
      </c>
      <c r="B366" s="33" t="s">
        <v>114</v>
      </c>
      <c r="C366" s="33" t="s">
        <v>45</v>
      </c>
      <c r="D366" s="33" t="s">
        <v>21</v>
      </c>
      <c r="E366" s="33" t="s">
        <v>248</v>
      </c>
      <c r="F366" s="33" t="s">
        <v>42</v>
      </c>
      <c r="G366" s="33" t="s">
        <v>118</v>
      </c>
      <c r="H366" s="33"/>
      <c r="I366" s="124">
        <v>70</v>
      </c>
      <c r="J366" s="124">
        <v>-42</v>
      </c>
      <c r="K366" s="139">
        <f t="shared" si="19"/>
        <v>28</v>
      </c>
    </row>
    <row r="367" spans="1:11" s="68" customFormat="1" ht="47.25">
      <c r="A367" s="133" t="s">
        <v>250</v>
      </c>
      <c r="B367" s="33" t="s">
        <v>114</v>
      </c>
      <c r="C367" s="33" t="s">
        <v>45</v>
      </c>
      <c r="D367" s="33" t="s">
        <v>21</v>
      </c>
      <c r="E367" s="33" t="s">
        <v>251</v>
      </c>
      <c r="F367" s="33"/>
      <c r="G367" s="33"/>
      <c r="H367" s="33"/>
      <c r="I367" s="124">
        <f>I368</f>
        <v>48</v>
      </c>
      <c r="J367" s="124">
        <f>J368</f>
        <v>-9.5</v>
      </c>
      <c r="K367" s="40">
        <f t="shared" si="19"/>
        <v>38.5</v>
      </c>
    </row>
    <row r="368" spans="1:11" s="68" customFormat="1" ht="31.5">
      <c r="A368" s="110" t="s">
        <v>86</v>
      </c>
      <c r="B368" s="39" t="s">
        <v>114</v>
      </c>
      <c r="C368" s="39" t="s">
        <v>45</v>
      </c>
      <c r="D368" s="39" t="s">
        <v>21</v>
      </c>
      <c r="E368" s="39" t="s">
        <v>251</v>
      </c>
      <c r="F368" s="39" t="s">
        <v>42</v>
      </c>
      <c r="G368" s="39"/>
      <c r="H368" s="39"/>
      <c r="I368" s="125">
        <f>I369</f>
        <v>48</v>
      </c>
      <c r="J368" s="125">
        <f>J369</f>
        <v>-9.5</v>
      </c>
      <c r="K368" s="44">
        <f t="shared" si="19"/>
        <v>38.5</v>
      </c>
    </row>
    <row r="369" spans="1:11" s="68" customFormat="1" ht="15.75">
      <c r="A369" s="77" t="s">
        <v>154</v>
      </c>
      <c r="B369" s="33" t="s">
        <v>114</v>
      </c>
      <c r="C369" s="33" t="s">
        <v>45</v>
      </c>
      <c r="D369" s="33" t="s">
        <v>21</v>
      </c>
      <c r="E369" s="33" t="s">
        <v>251</v>
      </c>
      <c r="F369" s="33" t="s">
        <v>42</v>
      </c>
      <c r="G369" s="33" t="s">
        <v>118</v>
      </c>
      <c r="H369" s="33"/>
      <c r="I369" s="124">
        <v>48</v>
      </c>
      <c r="J369" s="124">
        <v>-9.5</v>
      </c>
      <c r="K369" s="40">
        <f t="shared" si="19"/>
        <v>38.5</v>
      </c>
    </row>
    <row r="370" spans="1:11" s="81" customFormat="1" ht="15.75">
      <c r="A370" s="42" t="s">
        <v>170</v>
      </c>
      <c r="B370" s="32" t="s">
        <v>114</v>
      </c>
      <c r="C370" s="32" t="s">
        <v>45</v>
      </c>
      <c r="D370" s="32" t="s">
        <v>23</v>
      </c>
      <c r="E370" s="32"/>
      <c r="F370" s="58"/>
      <c r="G370" s="58"/>
      <c r="H370" s="58"/>
      <c r="I370" s="123">
        <f>I371+I374+I377+I380+I383</f>
        <v>7103.4</v>
      </c>
      <c r="J370" s="123">
        <f>J371+J374+J377+J380+J383</f>
        <v>2379.7</v>
      </c>
      <c r="K370" s="41">
        <f t="shared" si="19"/>
        <v>9483.099999999999</v>
      </c>
    </row>
    <row r="371" spans="1:11" s="81" customFormat="1" ht="47.25">
      <c r="A371" s="43" t="s">
        <v>88</v>
      </c>
      <c r="B371" s="33" t="s">
        <v>114</v>
      </c>
      <c r="C371" s="33" t="s">
        <v>45</v>
      </c>
      <c r="D371" s="33" t="s">
        <v>23</v>
      </c>
      <c r="E371" s="33" t="s">
        <v>87</v>
      </c>
      <c r="F371" s="39"/>
      <c r="G371" s="39"/>
      <c r="H371" s="39"/>
      <c r="I371" s="124">
        <f>I372</f>
        <v>117.8</v>
      </c>
      <c r="J371" s="124">
        <f>J372</f>
        <v>242.6</v>
      </c>
      <c r="K371" s="40">
        <f t="shared" si="19"/>
        <v>360.4</v>
      </c>
    </row>
    <row r="372" spans="1:11" s="81" customFormat="1" ht="31.5">
      <c r="A372" s="38" t="s">
        <v>86</v>
      </c>
      <c r="B372" s="39" t="s">
        <v>114</v>
      </c>
      <c r="C372" s="39" t="s">
        <v>45</v>
      </c>
      <c r="D372" s="39" t="s">
        <v>23</v>
      </c>
      <c r="E372" s="39" t="s">
        <v>87</v>
      </c>
      <c r="F372" s="39" t="s">
        <v>42</v>
      </c>
      <c r="G372" s="39"/>
      <c r="H372" s="39"/>
      <c r="I372" s="125">
        <f>I373</f>
        <v>117.8</v>
      </c>
      <c r="J372" s="125">
        <f>J373</f>
        <v>242.6</v>
      </c>
      <c r="K372" s="44">
        <f t="shared" si="19"/>
        <v>360.4</v>
      </c>
    </row>
    <row r="373" spans="1:11" s="81" customFormat="1" ht="15.75">
      <c r="A373" s="77" t="s">
        <v>155</v>
      </c>
      <c r="B373" s="33" t="s">
        <v>114</v>
      </c>
      <c r="C373" s="33" t="s">
        <v>45</v>
      </c>
      <c r="D373" s="33" t="s">
        <v>23</v>
      </c>
      <c r="E373" s="33" t="s">
        <v>87</v>
      </c>
      <c r="F373" s="33" t="s">
        <v>42</v>
      </c>
      <c r="G373" s="33" t="s">
        <v>119</v>
      </c>
      <c r="H373" s="33"/>
      <c r="I373" s="124">
        <v>117.8</v>
      </c>
      <c r="J373" s="124">
        <v>242.6</v>
      </c>
      <c r="K373" s="40">
        <f t="shared" si="19"/>
        <v>360.4</v>
      </c>
    </row>
    <row r="374" spans="1:11" s="81" customFormat="1" ht="141.75">
      <c r="A374" s="121" t="s">
        <v>240</v>
      </c>
      <c r="B374" s="33" t="s">
        <v>114</v>
      </c>
      <c r="C374" s="33" t="s">
        <v>45</v>
      </c>
      <c r="D374" s="33" t="s">
        <v>23</v>
      </c>
      <c r="E374" s="33" t="s">
        <v>188</v>
      </c>
      <c r="F374" s="33"/>
      <c r="G374" s="33"/>
      <c r="H374" s="33"/>
      <c r="I374" s="124">
        <f>I375</f>
        <v>162.7</v>
      </c>
      <c r="J374" s="124">
        <f>J375</f>
        <v>-27.9</v>
      </c>
      <c r="K374" s="40">
        <f t="shared" si="19"/>
        <v>134.79999999999998</v>
      </c>
    </row>
    <row r="375" spans="1:11" s="81" customFormat="1" ht="31.5">
      <c r="A375" s="38" t="s">
        <v>86</v>
      </c>
      <c r="B375" s="39" t="s">
        <v>114</v>
      </c>
      <c r="C375" s="39" t="s">
        <v>45</v>
      </c>
      <c r="D375" s="39" t="s">
        <v>23</v>
      </c>
      <c r="E375" s="39" t="s">
        <v>188</v>
      </c>
      <c r="F375" s="39" t="s">
        <v>42</v>
      </c>
      <c r="G375" s="39"/>
      <c r="H375" s="39"/>
      <c r="I375" s="125">
        <f>I376</f>
        <v>162.7</v>
      </c>
      <c r="J375" s="125">
        <f>J376</f>
        <v>-27.9</v>
      </c>
      <c r="K375" s="142">
        <f t="shared" si="19"/>
        <v>134.79999999999998</v>
      </c>
    </row>
    <row r="376" spans="1:11" s="81" customFormat="1" ht="15.75">
      <c r="A376" s="77" t="s">
        <v>155</v>
      </c>
      <c r="B376" s="33" t="s">
        <v>114</v>
      </c>
      <c r="C376" s="33" t="s">
        <v>45</v>
      </c>
      <c r="D376" s="33" t="s">
        <v>23</v>
      </c>
      <c r="E376" s="33" t="s">
        <v>188</v>
      </c>
      <c r="F376" s="33" t="s">
        <v>42</v>
      </c>
      <c r="G376" s="33" t="s">
        <v>119</v>
      </c>
      <c r="H376" s="33"/>
      <c r="I376" s="124">
        <v>162.7</v>
      </c>
      <c r="J376" s="124">
        <v>-27.9</v>
      </c>
      <c r="K376" s="139">
        <f t="shared" si="19"/>
        <v>134.79999999999998</v>
      </c>
    </row>
    <row r="377" spans="1:11" s="81" customFormat="1" ht="47.25">
      <c r="A377" s="43" t="s">
        <v>185</v>
      </c>
      <c r="B377" s="33" t="s">
        <v>114</v>
      </c>
      <c r="C377" s="33" t="s">
        <v>45</v>
      </c>
      <c r="D377" s="33" t="s">
        <v>23</v>
      </c>
      <c r="E377" s="33" t="s">
        <v>186</v>
      </c>
      <c r="F377" s="39"/>
      <c r="G377" s="39"/>
      <c r="H377" s="39"/>
      <c r="I377" s="124">
        <f>I378</f>
        <v>6622.9</v>
      </c>
      <c r="J377" s="124">
        <f>J378</f>
        <v>2215</v>
      </c>
      <c r="K377" s="40">
        <f t="shared" si="19"/>
        <v>8837.9</v>
      </c>
    </row>
    <row r="378" spans="1:11" s="81" customFormat="1" ht="31.5">
      <c r="A378" s="38" t="s">
        <v>86</v>
      </c>
      <c r="B378" s="39" t="s">
        <v>114</v>
      </c>
      <c r="C378" s="39">
        <v>10</v>
      </c>
      <c r="D378" s="39" t="s">
        <v>23</v>
      </c>
      <c r="E378" s="39" t="s">
        <v>186</v>
      </c>
      <c r="F378" s="39" t="s">
        <v>42</v>
      </c>
      <c r="G378" s="39"/>
      <c r="H378" s="39"/>
      <c r="I378" s="125">
        <f>I379</f>
        <v>6622.9</v>
      </c>
      <c r="J378" s="125">
        <f>J379</f>
        <v>2215</v>
      </c>
      <c r="K378" s="44">
        <f t="shared" si="19"/>
        <v>8837.9</v>
      </c>
    </row>
    <row r="379" spans="1:11" s="81" customFormat="1" ht="15.75">
      <c r="A379" s="77" t="s">
        <v>155</v>
      </c>
      <c r="B379" s="33" t="s">
        <v>114</v>
      </c>
      <c r="C379" s="33" t="s">
        <v>45</v>
      </c>
      <c r="D379" s="33" t="s">
        <v>23</v>
      </c>
      <c r="E379" s="33" t="s">
        <v>186</v>
      </c>
      <c r="F379" s="33" t="s">
        <v>42</v>
      </c>
      <c r="G379" s="33" t="s">
        <v>119</v>
      </c>
      <c r="H379" s="33"/>
      <c r="I379" s="124">
        <v>6622.9</v>
      </c>
      <c r="J379" s="124">
        <v>2215</v>
      </c>
      <c r="K379" s="40">
        <f t="shared" si="19"/>
        <v>8837.9</v>
      </c>
    </row>
    <row r="380" spans="1:11" s="81" customFormat="1" ht="78.75">
      <c r="A380" s="77" t="s">
        <v>218</v>
      </c>
      <c r="B380" s="33" t="s">
        <v>114</v>
      </c>
      <c r="C380" s="33" t="s">
        <v>45</v>
      </c>
      <c r="D380" s="33" t="s">
        <v>23</v>
      </c>
      <c r="E380" s="33" t="s">
        <v>199</v>
      </c>
      <c r="F380" s="33"/>
      <c r="G380" s="33"/>
      <c r="H380" s="33"/>
      <c r="I380" s="124">
        <f>I381</f>
        <v>50</v>
      </c>
      <c r="J380" s="124">
        <f>J381</f>
        <v>-50</v>
      </c>
      <c r="K380" s="40">
        <f t="shared" si="19"/>
        <v>0</v>
      </c>
    </row>
    <row r="381" spans="1:11" s="81" customFormat="1" ht="31.5">
      <c r="A381" s="110" t="s">
        <v>86</v>
      </c>
      <c r="B381" s="39" t="s">
        <v>114</v>
      </c>
      <c r="C381" s="39" t="s">
        <v>45</v>
      </c>
      <c r="D381" s="39" t="s">
        <v>23</v>
      </c>
      <c r="E381" s="39" t="s">
        <v>199</v>
      </c>
      <c r="F381" s="39" t="s">
        <v>42</v>
      </c>
      <c r="G381" s="39"/>
      <c r="H381" s="39"/>
      <c r="I381" s="125">
        <f>I382</f>
        <v>50</v>
      </c>
      <c r="J381" s="125">
        <f>J382</f>
        <v>-50</v>
      </c>
      <c r="K381" s="44">
        <f t="shared" si="19"/>
        <v>0</v>
      </c>
    </row>
    <row r="382" spans="1:11" s="86" customFormat="1" ht="15.75">
      <c r="A382" s="77" t="s">
        <v>155</v>
      </c>
      <c r="B382" s="33" t="s">
        <v>114</v>
      </c>
      <c r="C382" s="33" t="s">
        <v>45</v>
      </c>
      <c r="D382" s="33" t="s">
        <v>23</v>
      </c>
      <c r="E382" s="33" t="s">
        <v>199</v>
      </c>
      <c r="F382" s="33" t="s">
        <v>42</v>
      </c>
      <c r="G382" s="33" t="s">
        <v>119</v>
      </c>
      <c r="H382" s="33"/>
      <c r="I382" s="124">
        <v>50</v>
      </c>
      <c r="J382" s="124">
        <v>-50</v>
      </c>
      <c r="K382" s="40">
        <f t="shared" si="19"/>
        <v>0</v>
      </c>
    </row>
    <row r="383" spans="1:11" s="86" customFormat="1" ht="78.75">
      <c r="A383" s="77" t="s">
        <v>224</v>
      </c>
      <c r="B383" s="33" t="s">
        <v>114</v>
      </c>
      <c r="C383" s="33" t="s">
        <v>45</v>
      </c>
      <c r="D383" s="33" t="s">
        <v>23</v>
      </c>
      <c r="E383" s="33" t="s">
        <v>184</v>
      </c>
      <c r="F383" s="33"/>
      <c r="G383" s="33"/>
      <c r="H383" s="33"/>
      <c r="I383" s="124">
        <f>I384</f>
        <v>150</v>
      </c>
      <c r="J383" s="124">
        <f>J384</f>
        <v>0</v>
      </c>
      <c r="K383" s="139">
        <f t="shared" si="19"/>
        <v>150</v>
      </c>
    </row>
    <row r="384" spans="1:11" s="86" customFormat="1" ht="31.5">
      <c r="A384" s="38" t="s">
        <v>86</v>
      </c>
      <c r="B384" s="39" t="s">
        <v>114</v>
      </c>
      <c r="C384" s="39" t="s">
        <v>45</v>
      </c>
      <c r="D384" s="39" t="s">
        <v>23</v>
      </c>
      <c r="E384" s="39" t="s">
        <v>184</v>
      </c>
      <c r="F384" s="39" t="s">
        <v>42</v>
      </c>
      <c r="G384" s="39"/>
      <c r="H384" s="39"/>
      <c r="I384" s="125">
        <f>I385</f>
        <v>150</v>
      </c>
      <c r="J384" s="125">
        <f>J385</f>
        <v>0</v>
      </c>
      <c r="K384" s="142">
        <f t="shared" si="19"/>
        <v>150</v>
      </c>
    </row>
    <row r="385" spans="1:11" s="86" customFormat="1" ht="15.75">
      <c r="A385" s="77" t="s">
        <v>155</v>
      </c>
      <c r="B385" s="33" t="s">
        <v>114</v>
      </c>
      <c r="C385" s="33" t="s">
        <v>45</v>
      </c>
      <c r="D385" s="33" t="s">
        <v>23</v>
      </c>
      <c r="E385" s="33" t="s">
        <v>184</v>
      </c>
      <c r="F385" s="33" t="s">
        <v>42</v>
      </c>
      <c r="G385" s="33" t="s">
        <v>119</v>
      </c>
      <c r="H385" s="33"/>
      <c r="I385" s="124">
        <v>150</v>
      </c>
      <c r="J385" s="124"/>
      <c r="K385" s="139">
        <f t="shared" si="19"/>
        <v>150</v>
      </c>
    </row>
    <row r="386" spans="1:11" s="86" customFormat="1" ht="31.5">
      <c r="A386" s="42" t="s">
        <v>18</v>
      </c>
      <c r="B386" s="32" t="s">
        <v>114</v>
      </c>
      <c r="C386" s="32" t="s">
        <v>45</v>
      </c>
      <c r="D386" s="32" t="s">
        <v>28</v>
      </c>
      <c r="E386" s="32"/>
      <c r="F386" s="58" t="s">
        <v>92</v>
      </c>
      <c r="G386" s="58"/>
      <c r="H386" s="58"/>
      <c r="I386" s="123">
        <f>I390+I387</f>
        <v>1179.5</v>
      </c>
      <c r="J386" s="123">
        <f>J390+J387</f>
        <v>0</v>
      </c>
      <c r="K386" s="52">
        <f>I386+J386</f>
        <v>1179.5</v>
      </c>
    </row>
    <row r="387" spans="1:11" s="86" customFormat="1" ht="15.75">
      <c r="A387" s="43" t="s">
        <v>33</v>
      </c>
      <c r="B387" s="33" t="s">
        <v>114</v>
      </c>
      <c r="C387" s="33" t="s">
        <v>45</v>
      </c>
      <c r="D387" s="33" t="s">
        <v>28</v>
      </c>
      <c r="E387" s="33" t="s">
        <v>60</v>
      </c>
      <c r="F387" s="33"/>
      <c r="G387" s="33"/>
      <c r="H387" s="33"/>
      <c r="I387" s="124">
        <f>I388</f>
        <v>18</v>
      </c>
      <c r="J387" s="124">
        <f>J388</f>
        <v>0</v>
      </c>
      <c r="K387" s="139">
        <f>I387+J387</f>
        <v>18</v>
      </c>
    </row>
    <row r="388" spans="1:11" s="86" customFormat="1" ht="31.5">
      <c r="A388" s="38" t="s">
        <v>58</v>
      </c>
      <c r="B388" s="39" t="s">
        <v>114</v>
      </c>
      <c r="C388" s="39" t="s">
        <v>45</v>
      </c>
      <c r="D388" s="39" t="s">
        <v>28</v>
      </c>
      <c r="E388" s="39" t="s">
        <v>60</v>
      </c>
      <c r="F388" s="39" t="s">
        <v>179</v>
      </c>
      <c r="G388" s="39"/>
      <c r="H388" s="39"/>
      <c r="I388" s="125">
        <f>I389</f>
        <v>18</v>
      </c>
      <c r="J388" s="125">
        <f>J389</f>
        <v>0</v>
      </c>
      <c r="K388" s="142">
        <f>K389</f>
        <v>18</v>
      </c>
    </row>
    <row r="389" spans="1:11" s="86" customFormat="1" ht="15.75">
      <c r="A389" s="43" t="s">
        <v>154</v>
      </c>
      <c r="B389" s="33" t="s">
        <v>114</v>
      </c>
      <c r="C389" s="33" t="s">
        <v>45</v>
      </c>
      <c r="D389" s="33" t="s">
        <v>28</v>
      </c>
      <c r="E389" s="33" t="s">
        <v>60</v>
      </c>
      <c r="F389" s="33" t="s">
        <v>179</v>
      </c>
      <c r="G389" s="33" t="s">
        <v>118</v>
      </c>
      <c r="H389" s="33"/>
      <c r="I389" s="124">
        <v>18</v>
      </c>
      <c r="J389" s="124"/>
      <c r="K389" s="139">
        <f aca="true" t="shared" si="23" ref="K389:K394">I389+J389</f>
        <v>18</v>
      </c>
    </row>
    <row r="390" spans="1:11" s="86" customFormat="1" ht="31.5">
      <c r="A390" s="43" t="s">
        <v>219</v>
      </c>
      <c r="B390" s="33" t="s">
        <v>114</v>
      </c>
      <c r="C390" s="33">
        <v>10</v>
      </c>
      <c r="D390" s="33" t="s">
        <v>28</v>
      </c>
      <c r="E390" s="33" t="s">
        <v>143</v>
      </c>
      <c r="F390" s="33"/>
      <c r="G390" s="33"/>
      <c r="H390" s="33"/>
      <c r="I390" s="124">
        <f>I391</f>
        <v>1161.5</v>
      </c>
      <c r="J390" s="124">
        <f>J391</f>
        <v>0</v>
      </c>
      <c r="K390" s="139">
        <f t="shared" si="23"/>
        <v>1161.5</v>
      </c>
    </row>
    <row r="391" spans="1:11" s="86" customFormat="1" ht="31.5">
      <c r="A391" s="38" t="s">
        <v>58</v>
      </c>
      <c r="B391" s="39" t="s">
        <v>114</v>
      </c>
      <c r="C391" s="39">
        <v>10</v>
      </c>
      <c r="D391" s="39" t="s">
        <v>28</v>
      </c>
      <c r="E391" s="39" t="s">
        <v>143</v>
      </c>
      <c r="F391" s="39" t="s">
        <v>179</v>
      </c>
      <c r="G391" s="39"/>
      <c r="H391" s="39"/>
      <c r="I391" s="125">
        <f>I392</f>
        <v>1161.5</v>
      </c>
      <c r="J391" s="125">
        <f>J392</f>
        <v>0</v>
      </c>
      <c r="K391" s="142">
        <f t="shared" si="23"/>
        <v>1161.5</v>
      </c>
    </row>
    <row r="392" spans="1:11" s="87" customFormat="1" ht="15.75">
      <c r="A392" s="77" t="s">
        <v>155</v>
      </c>
      <c r="B392" s="33" t="s">
        <v>114</v>
      </c>
      <c r="C392" s="33">
        <v>10</v>
      </c>
      <c r="D392" s="33" t="s">
        <v>28</v>
      </c>
      <c r="E392" s="33" t="s">
        <v>143</v>
      </c>
      <c r="F392" s="33" t="s">
        <v>179</v>
      </c>
      <c r="G392" s="33" t="s">
        <v>119</v>
      </c>
      <c r="H392" s="33"/>
      <c r="I392" s="124">
        <v>1161.5</v>
      </c>
      <c r="J392" s="124">
        <v>0</v>
      </c>
      <c r="K392" s="139">
        <f t="shared" si="23"/>
        <v>1161.5</v>
      </c>
    </row>
    <row r="393" spans="1:11" s="86" customFormat="1" ht="31.5">
      <c r="A393" s="42" t="s">
        <v>172</v>
      </c>
      <c r="B393" s="32" t="s">
        <v>191</v>
      </c>
      <c r="C393" s="32"/>
      <c r="D393" s="32"/>
      <c r="E393" s="32"/>
      <c r="F393" s="32"/>
      <c r="G393" s="32"/>
      <c r="H393" s="32"/>
      <c r="I393" s="41">
        <f>I406+I399+I394</f>
        <v>40678.00000000001</v>
      </c>
      <c r="J393" s="41">
        <f>J406+J399+J394</f>
        <v>4130.5</v>
      </c>
      <c r="K393" s="52">
        <f t="shared" si="23"/>
        <v>44808.50000000001</v>
      </c>
    </row>
    <row r="394" spans="1:11" s="86" customFormat="1" ht="15.75">
      <c r="A394" s="42" t="s">
        <v>6</v>
      </c>
      <c r="B394" s="32" t="s">
        <v>191</v>
      </c>
      <c r="C394" s="32" t="s">
        <v>23</v>
      </c>
      <c r="D394" s="32"/>
      <c r="E394" s="32"/>
      <c r="F394" s="32"/>
      <c r="G394" s="32"/>
      <c r="H394" s="32"/>
      <c r="I394" s="41">
        <f aca="true" t="shared" si="24" ref="I394:J397">I395</f>
        <v>9.6</v>
      </c>
      <c r="J394" s="41">
        <f t="shared" si="24"/>
        <v>0</v>
      </c>
      <c r="K394" s="52">
        <f t="shared" si="23"/>
        <v>9.6</v>
      </c>
    </row>
    <row r="395" spans="1:11" s="68" customFormat="1" ht="15.75">
      <c r="A395" s="43" t="s">
        <v>164</v>
      </c>
      <c r="B395" s="33" t="s">
        <v>191</v>
      </c>
      <c r="C395" s="33" t="s">
        <v>23</v>
      </c>
      <c r="D395" s="33" t="s">
        <v>20</v>
      </c>
      <c r="E395" s="33"/>
      <c r="F395" s="33"/>
      <c r="G395" s="33"/>
      <c r="H395" s="33"/>
      <c r="I395" s="40">
        <f t="shared" si="24"/>
        <v>9.6</v>
      </c>
      <c r="J395" s="40">
        <f t="shared" si="24"/>
        <v>0</v>
      </c>
      <c r="K395" s="40">
        <f>K396</f>
        <v>9.6</v>
      </c>
    </row>
    <row r="396" spans="1:11" s="68" customFormat="1" ht="31.5">
      <c r="A396" s="43" t="s">
        <v>241</v>
      </c>
      <c r="B396" s="33" t="s">
        <v>191</v>
      </c>
      <c r="C396" s="33" t="s">
        <v>23</v>
      </c>
      <c r="D396" s="33" t="s">
        <v>20</v>
      </c>
      <c r="E396" s="33" t="s">
        <v>163</v>
      </c>
      <c r="F396" s="33"/>
      <c r="G396" s="33"/>
      <c r="H396" s="33"/>
      <c r="I396" s="40">
        <f t="shared" si="24"/>
        <v>9.6</v>
      </c>
      <c r="J396" s="40">
        <f t="shared" si="24"/>
        <v>0</v>
      </c>
      <c r="K396" s="40">
        <f>K397</f>
        <v>9.6</v>
      </c>
    </row>
    <row r="397" spans="1:11" s="68" customFormat="1" ht="63">
      <c r="A397" s="38" t="s">
        <v>176</v>
      </c>
      <c r="B397" s="39" t="s">
        <v>191</v>
      </c>
      <c r="C397" s="39" t="s">
        <v>23</v>
      </c>
      <c r="D397" s="39" t="s">
        <v>20</v>
      </c>
      <c r="E397" s="39" t="s">
        <v>163</v>
      </c>
      <c r="F397" s="39" t="s">
        <v>183</v>
      </c>
      <c r="G397" s="39"/>
      <c r="H397" s="39"/>
      <c r="I397" s="44">
        <f t="shared" si="24"/>
        <v>9.6</v>
      </c>
      <c r="J397" s="44">
        <f t="shared" si="24"/>
        <v>0</v>
      </c>
      <c r="K397" s="44">
        <f>K398</f>
        <v>9.6</v>
      </c>
    </row>
    <row r="398" spans="1:11" s="68" customFormat="1" ht="15.75">
      <c r="A398" s="43" t="s">
        <v>154</v>
      </c>
      <c r="B398" s="33" t="s">
        <v>191</v>
      </c>
      <c r="C398" s="33" t="s">
        <v>23</v>
      </c>
      <c r="D398" s="33" t="s">
        <v>20</v>
      </c>
      <c r="E398" s="33" t="s">
        <v>163</v>
      </c>
      <c r="F398" s="33" t="s">
        <v>183</v>
      </c>
      <c r="G398" s="33" t="s">
        <v>118</v>
      </c>
      <c r="H398" s="33"/>
      <c r="I398" s="40">
        <v>9.6</v>
      </c>
      <c r="J398" s="40"/>
      <c r="K398" s="40">
        <f aca="true" t="shared" si="25" ref="K398:K408">I398+J398</f>
        <v>9.6</v>
      </c>
    </row>
    <row r="399" spans="1:11" s="68" customFormat="1" ht="15.75">
      <c r="A399" s="42" t="s">
        <v>10</v>
      </c>
      <c r="B399" s="32" t="s">
        <v>191</v>
      </c>
      <c r="C399" s="32" t="s">
        <v>27</v>
      </c>
      <c r="D399" s="33"/>
      <c r="E399" s="33"/>
      <c r="F399" s="33"/>
      <c r="G399" s="33"/>
      <c r="H399" s="33"/>
      <c r="I399" s="41">
        <f>I400</f>
        <v>17432.2</v>
      </c>
      <c r="J399" s="41">
        <f>J400</f>
        <v>3917.3</v>
      </c>
      <c r="K399" s="52">
        <f t="shared" si="25"/>
        <v>21349.5</v>
      </c>
    </row>
    <row r="400" spans="1:11" s="68" customFormat="1" ht="15.75">
      <c r="A400" s="42" t="s">
        <v>12</v>
      </c>
      <c r="B400" s="32" t="s">
        <v>191</v>
      </c>
      <c r="C400" s="32" t="s">
        <v>27</v>
      </c>
      <c r="D400" s="32" t="s">
        <v>26</v>
      </c>
      <c r="E400" s="32"/>
      <c r="F400" s="32"/>
      <c r="G400" s="32"/>
      <c r="H400" s="32"/>
      <c r="I400" s="41">
        <f>I401</f>
        <v>17432.2</v>
      </c>
      <c r="J400" s="41">
        <f>J401</f>
        <v>3917.3</v>
      </c>
      <c r="K400" s="52">
        <f t="shared" si="25"/>
        <v>21349.5</v>
      </c>
    </row>
    <row r="401" spans="1:11" s="68" customFormat="1" ht="15.75">
      <c r="A401" s="43" t="s">
        <v>35</v>
      </c>
      <c r="B401" s="33" t="s">
        <v>191</v>
      </c>
      <c r="C401" s="33" t="s">
        <v>27</v>
      </c>
      <c r="D401" s="33" t="s">
        <v>26</v>
      </c>
      <c r="E401" s="33" t="s">
        <v>77</v>
      </c>
      <c r="F401" s="39"/>
      <c r="G401" s="39"/>
      <c r="H401" s="39"/>
      <c r="I401" s="124">
        <f>I402+I404</f>
        <v>17432.2</v>
      </c>
      <c r="J401" s="124">
        <f>J402+J404</f>
        <v>3917.3</v>
      </c>
      <c r="K401" s="139">
        <f t="shared" si="25"/>
        <v>21349.5</v>
      </c>
    </row>
    <row r="402" spans="1:11" s="68" customFormat="1" ht="63">
      <c r="A402" s="38" t="s">
        <v>174</v>
      </c>
      <c r="B402" s="33" t="s">
        <v>191</v>
      </c>
      <c r="C402" s="39" t="s">
        <v>27</v>
      </c>
      <c r="D402" s="39" t="s">
        <v>26</v>
      </c>
      <c r="E402" s="39" t="s">
        <v>77</v>
      </c>
      <c r="F402" s="39" t="s">
        <v>180</v>
      </c>
      <c r="G402" s="39"/>
      <c r="H402" s="39"/>
      <c r="I402" s="44">
        <f>I403</f>
        <v>17230.2</v>
      </c>
      <c r="J402" s="44">
        <f>J403</f>
        <v>3819.3</v>
      </c>
      <c r="K402" s="44">
        <f t="shared" si="25"/>
        <v>21049.5</v>
      </c>
    </row>
    <row r="403" spans="1:11" s="68" customFormat="1" ht="15.75">
      <c r="A403" s="77" t="s">
        <v>154</v>
      </c>
      <c r="B403" s="33" t="s">
        <v>191</v>
      </c>
      <c r="C403" s="33" t="s">
        <v>27</v>
      </c>
      <c r="D403" s="33" t="s">
        <v>26</v>
      </c>
      <c r="E403" s="33" t="s">
        <v>77</v>
      </c>
      <c r="F403" s="33" t="s">
        <v>180</v>
      </c>
      <c r="G403" s="33" t="s">
        <v>118</v>
      </c>
      <c r="H403" s="33"/>
      <c r="I403" s="40">
        <v>17230.2</v>
      </c>
      <c r="J403" s="40">
        <v>3819.3</v>
      </c>
      <c r="K403" s="40">
        <f t="shared" si="25"/>
        <v>21049.5</v>
      </c>
    </row>
    <row r="404" spans="1:11" s="68" customFormat="1" ht="31.5">
      <c r="A404" s="38" t="s">
        <v>182</v>
      </c>
      <c r="B404" s="39" t="s">
        <v>191</v>
      </c>
      <c r="C404" s="39" t="s">
        <v>27</v>
      </c>
      <c r="D404" s="39" t="s">
        <v>26</v>
      </c>
      <c r="E404" s="39" t="s">
        <v>77</v>
      </c>
      <c r="F404" s="39" t="s">
        <v>181</v>
      </c>
      <c r="G404" s="39"/>
      <c r="H404" s="39"/>
      <c r="I404" s="44">
        <f>I405</f>
        <v>202</v>
      </c>
      <c r="J404" s="44">
        <f>J405</f>
        <v>98</v>
      </c>
      <c r="K404" s="44">
        <f t="shared" si="25"/>
        <v>300</v>
      </c>
    </row>
    <row r="405" spans="1:11" s="68" customFormat="1" ht="15.75">
      <c r="A405" s="77" t="s">
        <v>154</v>
      </c>
      <c r="B405" s="33" t="s">
        <v>191</v>
      </c>
      <c r="C405" s="33" t="s">
        <v>27</v>
      </c>
      <c r="D405" s="33" t="s">
        <v>26</v>
      </c>
      <c r="E405" s="33" t="s">
        <v>77</v>
      </c>
      <c r="F405" s="33" t="s">
        <v>181</v>
      </c>
      <c r="G405" s="33" t="s">
        <v>118</v>
      </c>
      <c r="H405" s="33"/>
      <c r="I405" s="40">
        <v>202</v>
      </c>
      <c r="J405" s="40">
        <v>98</v>
      </c>
      <c r="K405" s="40">
        <f t="shared" si="25"/>
        <v>300</v>
      </c>
    </row>
    <row r="406" spans="1:11" s="85" customFormat="1" ht="15.75">
      <c r="A406" s="42" t="s">
        <v>148</v>
      </c>
      <c r="B406" s="32" t="s">
        <v>191</v>
      </c>
      <c r="C406" s="32" t="s">
        <v>24</v>
      </c>
      <c r="D406" s="33"/>
      <c r="E406" s="39"/>
      <c r="F406" s="33"/>
      <c r="G406" s="33"/>
      <c r="H406" s="33"/>
      <c r="I406" s="41">
        <f>I407+I458</f>
        <v>23236.200000000004</v>
      </c>
      <c r="J406" s="41">
        <f>J407+J458</f>
        <v>213.2</v>
      </c>
      <c r="K406" s="41">
        <f t="shared" si="25"/>
        <v>23449.400000000005</v>
      </c>
    </row>
    <row r="407" spans="1:11" s="68" customFormat="1" ht="15.75">
      <c r="A407" s="42" t="s">
        <v>15</v>
      </c>
      <c r="B407" s="32" t="s">
        <v>191</v>
      </c>
      <c r="C407" s="32" t="s">
        <v>24</v>
      </c>
      <c r="D407" s="32" t="s">
        <v>20</v>
      </c>
      <c r="E407" s="32"/>
      <c r="F407" s="32"/>
      <c r="G407" s="32"/>
      <c r="H407" s="32"/>
      <c r="I407" s="41">
        <f>I414+I421+I426+I429+I451+I448+I408+I437+I411+I432</f>
        <v>22097.700000000004</v>
      </c>
      <c r="J407" s="41">
        <f>J414+J421+J426+J429+J451+J448+J408+J437+J411+J432</f>
        <v>-12.5</v>
      </c>
      <c r="K407" s="41">
        <f t="shared" si="25"/>
        <v>22085.200000000004</v>
      </c>
    </row>
    <row r="408" spans="1:11" s="68" customFormat="1" ht="31.5">
      <c r="A408" s="77" t="s">
        <v>272</v>
      </c>
      <c r="B408" s="33" t="s">
        <v>191</v>
      </c>
      <c r="C408" s="33" t="s">
        <v>24</v>
      </c>
      <c r="D408" s="33" t="s">
        <v>20</v>
      </c>
      <c r="E408" s="33" t="s">
        <v>271</v>
      </c>
      <c r="F408" s="33"/>
      <c r="G408" s="33"/>
      <c r="H408" s="33"/>
      <c r="I408" s="40">
        <f>I409</f>
        <v>70</v>
      </c>
      <c r="J408" s="40">
        <f>J409</f>
        <v>0</v>
      </c>
      <c r="K408" s="40">
        <f t="shared" si="25"/>
        <v>70</v>
      </c>
    </row>
    <row r="409" spans="1:11" s="68" customFormat="1" ht="31.5">
      <c r="A409" s="38" t="s">
        <v>63</v>
      </c>
      <c r="B409" s="39" t="s">
        <v>191</v>
      </c>
      <c r="C409" s="39" t="s">
        <v>24</v>
      </c>
      <c r="D409" s="39" t="s">
        <v>20</v>
      </c>
      <c r="E409" s="39" t="s">
        <v>271</v>
      </c>
      <c r="F409" s="39" t="s">
        <v>61</v>
      </c>
      <c r="G409" s="39"/>
      <c r="H409" s="39"/>
      <c r="I409" s="44">
        <f>I410</f>
        <v>70</v>
      </c>
      <c r="J409" s="44">
        <f>J410</f>
        <v>0</v>
      </c>
      <c r="K409" s="44">
        <f>K410</f>
        <v>70</v>
      </c>
    </row>
    <row r="410" spans="1:11" s="68" customFormat="1" ht="15.75">
      <c r="A410" s="43" t="s">
        <v>155</v>
      </c>
      <c r="B410" s="33" t="s">
        <v>191</v>
      </c>
      <c r="C410" s="33" t="s">
        <v>24</v>
      </c>
      <c r="D410" s="33" t="s">
        <v>20</v>
      </c>
      <c r="E410" s="33" t="s">
        <v>271</v>
      </c>
      <c r="F410" s="33" t="s">
        <v>61</v>
      </c>
      <c r="G410" s="33" t="s">
        <v>119</v>
      </c>
      <c r="H410" s="33"/>
      <c r="I410" s="40">
        <v>70</v>
      </c>
      <c r="J410" s="40">
        <v>0</v>
      </c>
      <c r="K410" s="40">
        <f>I410+J410</f>
        <v>70</v>
      </c>
    </row>
    <row r="411" spans="1:51" s="81" customFormat="1" ht="31.5">
      <c r="A411" s="43" t="s">
        <v>334</v>
      </c>
      <c r="B411" s="33" t="s">
        <v>191</v>
      </c>
      <c r="C411" s="33" t="s">
        <v>24</v>
      </c>
      <c r="D411" s="33" t="s">
        <v>20</v>
      </c>
      <c r="E411" s="33" t="s">
        <v>333</v>
      </c>
      <c r="F411" s="33"/>
      <c r="G411" s="33"/>
      <c r="H411" s="33"/>
      <c r="I411" s="40">
        <f aca="true" t="shared" si="26" ref="I411:K412">I412</f>
        <v>0</v>
      </c>
      <c r="J411" s="40">
        <f t="shared" si="26"/>
        <v>122.9</v>
      </c>
      <c r="K411" s="40">
        <f t="shared" si="26"/>
        <v>122.9</v>
      </c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</row>
    <row r="412" spans="1:51" s="68" customFormat="1" ht="31.5">
      <c r="A412" s="38" t="s">
        <v>175</v>
      </c>
      <c r="B412" s="39" t="s">
        <v>191</v>
      </c>
      <c r="C412" s="39" t="s">
        <v>24</v>
      </c>
      <c r="D412" s="39" t="s">
        <v>20</v>
      </c>
      <c r="E412" s="39" t="s">
        <v>333</v>
      </c>
      <c r="F412" s="39" t="s">
        <v>64</v>
      </c>
      <c r="G412" s="39"/>
      <c r="H412" s="39"/>
      <c r="I412" s="44">
        <f t="shared" si="26"/>
        <v>0</v>
      </c>
      <c r="J412" s="44">
        <f t="shared" si="26"/>
        <v>122.9</v>
      </c>
      <c r="K412" s="44">
        <f t="shared" si="26"/>
        <v>122.9</v>
      </c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</row>
    <row r="413" spans="1:52" s="83" customFormat="1" ht="15.75">
      <c r="A413" s="43" t="s">
        <v>155</v>
      </c>
      <c r="B413" s="33" t="s">
        <v>191</v>
      </c>
      <c r="C413" s="33" t="s">
        <v>24</v>
      </c>
      <c r="D413" s="33" t="s">
        <v>20</v>
      </c>
      <c r="E413" s="33" t="s">
        <v>333</v>
      </c>
      <c r="F413" s="33" t="s">
        <v>64</v>
      </c>
      <c r="G413" s="33" t="s">
        <v>119</v>
      </c>
      <c r="H413" s="33"/>
      <c r="I413" s="40"/>
      <c r="J413" s="40">
        <v>122.9</v>
      </c>
      <c r="K413" s="40">
        <f aca="true" t="shared" si="27" ref="K413:K437">I413+J413</f>
        <v>122.9</v>
      </c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140"/>
    </row>
    <row r="414" spans="1:11" s="89" customFormat="1" ht="31.5">
      <c r="A414" s="43" t="s">
        <v>136</v>
      </c>
      <c r="B414" s="33" t="s">
        <v>191</v>
      </c>
      <c r="C414" s="33" t="s">
        <v>24</v>
      </c>
      <c r="D414" s="33" t="s">
        <v>20</v>
      </c>
      <c r="E414" s="33" t="s">
        <v>80</v>
      </c>
      <c r="F414" s="33"/>
      <c r="G414" s="33"/>
      <c r="H414" s="33"/>
      <c r="I414" s="40">
        <f>I415+I417+I419</f>
        <v>14009.5</v>
      </c>
      <c r="J414" s="40">
        <f>J415+J417+J419</f>
        <v>-99.9</v>
      </c>
      <c r="K414" s="40">
        <f t="shared" si="27"/>
        <v>13909.6</v>
      </c>
    </row>
    <row r="415" spans="1:11" s="89" customFormat="1" ht="63">
      <c r="A415" s="38" t="s">
        <v>174</v>
      </c>
      <c r="B415" s="39" t="s">
        <v>191</v>
      </c>
      <c r="C415" s="39" t="s">
        <v>24</v>
      </c>
      <c r="D415" s="39" t="s">
        <v>20</v>
      </c>
      <c r="E415" s="39" t="s">
        <v>80</v>
      </c>
      <c r="F415" s="39" t="s">
        <v>180</v>
      </c>
      <c r="G415" s="39"/>
      <c r="H415" s="39"/>
      <c r="I415" s="44">
        <f>I416</f>
        <v>12970.5</v>
      </c>
      <c r="J415" s="44">
        <f>J416</f>
        <v>-137</v>
      </c>
      <c r="K415" s="44">
        <f t="shared" si="27"/>
        <v>12833.5</v>
      </c>
    </row>
    <row r="416" spans="1:11" s="68" customFormat="1" ht="15.75">
      <c r="A416" s="77" t="s">
        <v>154</v>
      </c>
      <c r="B416" s="33" t="s">
        <v>191</v>
      </c>
      <c r="C416" s="33" t="s">
        <v>24</v>
      </c>
      <c r="D416" s="33" t="s">
        <v>20</v>
      </c>
      <c r="E416" s="33" t="s">
        <v>80</v>
      </c>
      <c r="F416" s="33" t="s">
        <v>180</v>
      </c>
      <c r="G416" s="33" t="s">
        <v>118</v>
      </c>
      <c r="H416" s="33"/>
      <c r="I416" s="124">
        <v>12970.5</v>
      </c>
      <c r="J416" s="124">
        <v>-137</v>
      </c>
      <c r="K416" s="139">
        <f t="shared" si="27"/>
        <v>12833.5</v>
      </c>
    </row>
    <row r="417" spans="1:11" s="68" customFormat="1" ht="31.5">
      <c r="A417" s="38" t="s">
        <v>182</v>
      </c>
      <c r="B417" s="39" t="s">
        <v>191</v>
      </c>
      <c r="C417" s="39" t="s">
        <v>24</v>
      </c>
      <c r="D417" s="39" t="s">
        <v>20</v>
      </c>
      <c r="E417" s="39" t="s">
        <v>80</v>
      </c>
      <c r="F417" s="39" t="s">
        <v>181</v>
      </c>
      <c r="G417" s="39"/>
      <c r="H417" s="39"/>
      <c r="I417" s="44">
        <f>I418</f>
        <v>239</v>
      </c>
      <c r="J417" s="44">
        <f>J418</f>
        <v>37.1</v>
      </c>
      <c r="K417" s="142">
        <f t="shared" si="27"/>
        <v>276.1</v>
      </c>
    </row>
    <row r="418" spans="1:11" s="68" customFormat="1" ht="15.75">
      <c r="A418" s="77" t="s">
        <v>154</v>
      </c>
      <c r="B418" s="33" t="s">
        <v>191</v>
      </c>
      <c r="C418" s="33" t="s">
        <v>24</v>
      </c>
      <c r="D418" s="33" t="s">
        <v>20</v>
      </c>
      <c r="E418" s="33" t="s">
        <v>80</v>
      </c>
      <c r="F418" s="33" t="s">
        <v>181</v>
      </c>
      <c r="G418" s="33" t="s">
        <v>118</v>
      </c>
      <c r="H418" s="33"/>
      <c r="I418" s="124">
        <v>239</v>
      </c>
      <c r="J418" s="124">
        <v>37.1</v>
      </c>
      <c r="K418" s="139">
        <f t="shared" si="27"/>
        <v>276.1</v>
      </c>
    </row>
    <row r="419" spans="1:11" s="68" customFormat="1" ht="63">
      <c r="A419" s="38" t="s">
        <v>176</v>
      </c>
      <c r="B419" s="39" t="s">
        <v>191</v>
      </c>
      <c r="C419" s="39" t="s">
        <v>24</v>
      </c>
      <c r="D419" s="39" t="s">
        <v>20</v>
      </c>
      <c r="E419" s="39" t="s">
        <v>80</v>
      </c>
      <c r="F419" s="39" t="s">
        <v>183</v>
      </c>
      <c r="G419" s="39"/>
      <c r="H419" s="39"/>
      <c r="I419" s="44">
        <f>I420</f>
        <v>800</v>
      </c>
      <c r="J419" s="44">
        <f>J420</f>
        <v>0</v>
      </c>
      <c r="K419" s="44">
        <f t="shared" si="27"/>
        <v>800</v>
      </c>
    </row>
    <row r="420" spans="1:11" s="68" customFormat="1" ht="15.75">
      <c r="A420" s="77" t="s">
        <v>154</v>
      </c>
      <c r="B420" s="33" t="s">
        <v>191</v>
      </c>
      <c r="C420" s="33" t="s">
        <v>24</v>
      </c>
      <c r="D420" s="33" t="s">
        <v>20</v>
      </c>
      <c r="E420" s="33" t="s">
        <v>80</v>
      </c>
      <c r="F420" s="33" t="s">
        <v>183</v>
      </c>
      <c r="G420" s="33" t="s">
        <v>118</v>
      </c>
      <c r="H420" s="33"/>
      <c r="I420" s="124">
        <v>800</v>
      </c>
      <c r="J420" s="124">
        <v>0</v>
      </c>
      <c r="K420" s="40">
        <f t="shared" si="27"/>
        <v>800</v>
      </c>
    </row>
    <row r="421" spans="1:11" s="68" customFormat="1" ht="15.75">
      <c r="A421" s="43" t="s">
        <v>38</v>
      </c>
      <c r="B421" s="33" t="s">
        <v>191</v>
      </c>
      <c r="C421" s="33" t="s">
        <v>24</v>
      </c>
      <c r="D421" s="33" t="s">
        <v>20</v>
      </c>
      <c r="E421" s="33" t="s">
        <v>81</v>
      </c>
      <c r="F421" s="33"/>
      <c r="G421" s="33"/>
      <c r="H421" s="33"/>
      <c r="I421" s="40">
        <f>I422+I424</f>
        <v>3437.7</v>
      </c>
      <c r="J421" s="40">
        <f>J422+J424</f>
        <v>-463</v>
      </c>
      <c r="K421" s="40">
        <f t="shared" si="27"/>
        <v>2974.7</v>
      </c>
    </row>
    <row r="422" spans="1:11" s="68" customFormat="1" ht="63">
      <c r="A422" s="112" t="s">
        <v>174</v>
      </c>
      <c r="B422" s="39" t="s">
        <v>191</v>
      </c>
      <c r="C422" s="39" t="s">
        <v>24</v>
      </c>
      <c r="D422" s="39" t="s">
        <v>20</v>
      </c>
      <c r="E422" s="39" t="s">
        <v>81</v>
      </c>
      <c r="F422" s="39" t="s">
        <v>180</v>
      </c>
      <c r="G422" s="39"/>
      <c r="H422" s="39"/>
      <c r="I422" s="44">
        <f>I423</f>
        <v>2767.7</v>
      </c>
      <c r="J422" s="44">
        <f>J423</f>
        <v>-103</v>
      </c>
      <c r="K422" s="44">
        <f t="shared" si="27"/>
        <v>2664.7</v>
      </c>
    </row>
    <row r="423" spans="1:11" s="68" customFormat="1" ht="15.75">
      <c r="A423" s="77" t="s">
        <v>154</v>
      </c>
      <c r="B423" s="33" t="s">
        <v>191</v>
      </c>
      <c r="C423" s="33" t="s">
        <v>24</v>
      </c>
      <c r="D423" s="33" t="s">
        <v>20</v>
      </c>
      <c r="E423" s="33" t="s">
        <v>81</v>
      </c>
      <c r="F423" s="33" t="s">
        <v>180</v>
      </c>
      <c r="G423" s="33" t="s">
        <v>118</v>
      </c>
      <c r="H423" s="33"/>
      <c r="I423" s="124">
        <v>2767.7</v>
      </c>
      <c r="J423" s="124">
        <v>-103</v>
      </c>
      <c r="K423" s="139">
        <f t="shared" si="27"/>
        <v>2664.7</v>
      </c>
    </row>
    <row r="424" spans="1:11" s="68" customFormat="1" ht="31.5">
      <c r="A424" s="38" t="s">
        <v>182</v>
      </c>
      <c r="B424" s="39" t="s">
        <v>191</v>
      </c>
      <c r="C424" s="39" t="s">
        <v>24</v>
      </c>
      <c r="D424" s="39" t="s">
        <v>20</v>
      </c>
      <c r="E424" s="39" t="s">
        <v>81</v>
      </c>
      <c r="F424" s="39" t="s">
        <v>181</v>
      </c>
      <c r="G424" s="39"/>
      <c r="H424" s="39"/>
      <c r="I424" s="44">
        <f>I425</f>
        <v>670</v>
      </c>
      <c r="J424" s="44">
        <f>J425</f>
        <v>-360</v>
      </c>
      <c r="K424" s="142">
        <f t="shared" si="27"/>
        <v>310</v>
      </c>
    </row>
    <row r="425" spans="1:11" s="68" customFormat="1" ht="15.75">
      <c r="A425" s="77" t="s">
        <v>154</v>
      </c>
      <c r="B425" s="33" t="s">
        <v>191</v>
      </c>
      <c r="C425" s="33" t="s">
        <v>24</v>
      </c>
      <c r="D425" s="33" t="s">
        <v>20</v>
      </c>
      <c r="E425" s="33" t="s">
        <v>81</v>
      </c>
      <c r="F425" s="33" t="s">
        <v>181</v>
      </c>
      <c r="G425" s="33" t="s">
        <v>118</v>
      </c>
      <c r="H425" s="33"/>
      <c r="I425" s="124">
        <v>670</v>
      </c>
      <c r="J425" s="124">
        <v>-360</v>
      </c>
      <c r="K425" s="139">
        <f t="shared" si="27"/>
        <v>310</v>
      </c>
    </row>
    <row r="426" spans="1:11" s="68" customFormat="1" ht="15.75">
      <c r="A426" s="43" t="s">
        <v>39</v>
      </c>
      <c r="B426" s="33" t="s">
        <v>191</v>
      </c>
      <c r="C426" s="33" t="s">
        <v>24</v>
      </c>
      <c r="D426" s="33" t="s">
        <v>20</v>
      </c>
      <c r="E426" s="33" t="s">
        <v>82</v>
      </c>
      <c r="F426" s="33"/>
      <c r="G426" s="33"/>
      <c r="H426" s="33"/>
      <c r="I426" s="40">
        <f>I428</f>
        <v>2749.4</v>
      </c>
      <c r="J426" s="40">
        <f>J428</f>
        <v>-40.5</v>
      </c>
      <c r="K426" s="139">
        <f t="shared" si="27"/>
        <v>2708.9</v>
      </c>
    </row>
    <row r="427" spans="1:11" s="68" customFormat="1" ht="31.5">
      <c r="A427" s="38" t="s">
        <v>175</v>
      </c>
      <c r="B427" s="39" t="s">
        <v>191</v>
      </c>
      <c r="C427" s="39" t="s">
        <v>24</v>
      </c>
      <c r="D427" s="39" t="s">
        <v>20</v>
      </c>
      <c r="E427" s="39" t="s">
        <v>82</v>
      </c>
      <c r="F427" s="39" t="s">
        <v>64</v>
      </c>
      <c r="G427" s="39"/>
      <c r="H427" s="39"/>
      <c r="I427" s="44">
        <f>I428</f>
        <v>2749.4</v>
      </c>
      <c r="J427" s="44">
        <f>J428</f>
        <v>-40.5</v>
      </c>
      <c r="K427" s="142">
        <f t="shared" si="27"/>
        <v>2708.9</v>
      </c>
    </row>
    <row r="428" spans="1:11" s="68" customFormat="1" ht="15.75">
      <c r="A428" s="77" t="s">
        <v>154</v>
      </c>
      <c r="B428" s="33" t="s">
        <v>191</v>
      </c>
      <c r="C428" s="33" t="s">
        <v>24</v>
      </c>
      <c r="D428" s="33" t="s">
        <v>20</v>
      </c>
      <c r="E428" s="33" t="s">
        <v>82</v>
      </c>
      <c r="F428" s="33" t="s">
        <v>64</v>
      </c>
      <c r="G428" s="39" t="s">
        <v>118</v>
      </c>
      <c r="H428" s="39"/>
      <c r="I428" s="124">
        <v>2749.4</v>
      </c>
      <c r="J428" s="124">
        <v>-40.5</v>
      </c>
      <c r="K428" s="139">
        <f t="shared" si="27"/>
        <v>2708.9</v>
      </c>
    </row>
    <row r="429" spans="1:11" s="68" customFormat="1" ht="31.5">
      <c r="A429" s="43" t="s">
        <v>202</v>
      </c>
      <c r="B429" s="33" t="s">
        <v>191</v>
      </c>
      <c r="C429" s="33" t="s">
        <v>24</v>
      </c>
      <c r="D429" s="33" t="s">
        <v>20</v>
      </c>
      <c r="E429" s="33" t="s">
        <v>91</v>
      </c>
      <c r="F429" s="33"/>
      <c r="G429" s="33"/>
      <c r="H429" s="33"/>
      <c r="I429" s="40">
        <f>I430</f>
        <v>1232.7</v>
      </c>
      <c r="J429" s="40">
        <f>J430</f>
        <v>0</v>
      </c>
      <c r="K429" s="139">
        <f t="shared" si="27"/>
        <v>1232.7</v>
      </c>
    </row>
    <row r="430" spans="1:11" s="68" customFormat="1" ht="31.5">
      <c r="A430" s="57" t="s">
        <v>63</v>
      </c>
      <c r="B430" s="33" t="s">
        <v>191</v>
      </c>
      <c r="C430" s="39" t="s">
        <v>24</v>
      </c>
      <c r="D430" s="39" t="s">
        <v>20</v>
      </c>
      <c r="E430" s="39" t="s">
        <v>91</v>
      </c>
      <c r="F430" s="39" t="s">
        <v>61</v>
      </c>
      <c r="G430" s="39"/>
      <c r="H430" s="39"/>
      <c r="I430" s="44">
        <f>I431</f>
        <v>1232.7</v>
      </c>
      <c r="J430" s="44">
        <f>J431</f>
        <v>0</v>
      </c>
      <c r="K430" s="142">
        <f t="shared" si="27"/>
        <v>1232.7</v>
      </c>
    </row>
    <row r="431" spans="1:11" s="68" customFormat="1" ht="15.75">
      <c r="A431" s="77" t="s">
        <v>154</v>
      </c>
      <c r="B431" s="33" t="s">
        <v>191</v>
      </c>
      <c r="C431" s="33" t="s">
        <v>24</v>
      </c>
      <c r="D431" s="33" t="s">
        <v>20</v>
      </c>
      <c r="E431" s="33" t="s">
        <v>91</v>
      </c>
      <c r="F431" s="33" t="s">
        <v>61</v>
      </c>
      <c r="G431" s="33" t="s">
        <v>118</v>
      </c>
      <c r="H431" s="33"/>
      <c r="I431" s="124">
        <v>1232.7</v>
      </c>
      <c r="J431" s="124"/>
      <c r="K431" s="139">
        <f t="shared" si="27"/>
        <v>1232.7</v>
      </c>
    </row>
    <row r="432" spans="1:11" s="68" customFormat="1" ht="31.5">
      <c r="A432" s="77" t="s">
        <v>348</v>
      </c>
      <c r="B432" s="33" t="s">
        <v>191</v>
      </c>
      <c r="C432" s="33" t="s">
        <v>24</v>
      </c>
      <c r="D432" s="33" t="s">
        <v>20</v>
      </c>
      <c r="E432" s="33" t="s">
        <v>347</v>
      </c>
      <c r="F432" s="33"/>
      <c r="G432" s="33"/>
      <c r="H432" s="33"/>
      <c r="I432" s="124">
        <f>I433+I435</f>
        <v>0</v>
      </c>
      <c r="J432" s="124">
        <f>J433+J435</f>
        <v>558</v>
      </c>
      <c r="K432" s="139">
        <f t="shared" si="27"/>
        <v>558</v>
      </c>
    </row>
    <row r="433" spans="1:11" s="68" customFormat="1" ht="15.75">
      <c r="A433" s="38" t="s">
        <v>175</v>
      </c>
      <c r="B433" s="33" t="s">
        <v>191</v>
      </c>
      <c r="C433" s="33" t="s">
        <v>24</v>
      </c>
      <c r="D433" s="33" t="s">
        <v>20</v>
      </c>
      <c r="E433" s="33" t="s">
        <v>347</v>
      </c>
      <c r="F433" s="33" t="s">
        <v>64</v>
      </c>
      <c r="G433" s="33"/>
      <c r="H433" s="33"/>
      <c r="I433" s="124">
        <f>I434</f>
        <v>0</v>
      </c>
      <c r="J433" s="124">
        <f>J434</f>
        <v>92.5</v>
      </c>
      <c r="K433" s="139">
        <f t="shared" si="27"/>
        <v>92.5</v>
      </c>
    </row>
    <row r="434" spans="1:11" s="68" customFormat="1" ht="15.75">
      <c r="A434" s="77" t="s">
        <v>155</v>
      </c>
      <c r="B434" s="33" t="s">
        <v>191</v>
      </c>
      <c r="C434" s="33" t="s">
        <v>24</v>
      </c>
      <c r="D434" s="33" t="s">
        <v>20</v>
      </c>
      <c r="E434" s="33" t="s">
        <v>347</v>
      </c>
      <c r="F434" s="33" t="s">
        <v>64</v>
      </c>
      <c r="G434" s="33" t="s">
        <v>119</v>
      </c>
      <c r="H434" s="33"/>
      <c r="I434" s="124"/>
      <c r="J434" s="124">
        <v>92.5</v>
      </c>
      <c r="K434" s="139">
        <f t="shared" si="27"/>
        <v>92.5</v>
      </c>
    </row>
    <row r="435" spans="1:11" s="68" customFormat="1" ht="63">
      <c r="A435" s="112" t="s">
        <v>174</v>
      </c>
      <c r="B435" s="39" t="s">
        <v>191</v>
      </c>
      <c r="C435" s="39" t="s">
        <v>24</v>
      </c>
      <c r="D435" s="39" t="s">
        <v>20</v>
      </c>
      <c r="E435" s="39" t="s">
        <v>347</v>
      </c>
      <c r="F435" s="39" t="s">
        <v>180</v>
      </c>
      <c r="G435" s="39"/>
      <c r="H435" s="39"/>
      <c r="I435" s="44">
        <f>I436</f>
        <v>0</v>
      </c>
      <c r="J435" s="44">
        <f>J436</f>
        <v>465.5</v>
      </c>
      <c r="K435" s="44">
        <f t="shared" si="27"/>
        <v>465.5</v>
      </c>
    </row>
    <row r="436" spans="1:11" s="68" customFormat="1" ht="15.75">
      <c r="A436" s="77" t="s">
        <v>155</v>
      </c>
      <c r="B436" s="33" t="s">
        <v>191</v>
      </c>
      <c r="C436" s="33" t="s">
        <v>24</v>
      </c>
      <c r="D436" s="33" t="s">
        <v>20</v>
      </c>
      <c r="E436" s="33" t="s">
        <v>347</v>
      </c>
      <c r="F436" s="33" t="s">
        <v>180</v>
      </c>
      <c r="G436" s="33" t="s">
        <v>119</v>
      </c>
      <c r="H436" s="33"/>
      <c r="I436" s="124"/>
      <c r="J436" s="124">
        <v>465.5</v>
      </c>
      <c r="K436" s="139">
        <f t="shared" si="27"/>
        <v>465.5</v>
      </c>
    </row>
    <row r="437" spans="1:11" s="68" customFormat="1" ht="47.25">
      <c r="A437" s="156" t="s">
        <v>285</v>
      </c>
      <c r="B437" s="33" t="s">
        <v>191</v>
      </c>
      <c r="C437" s="33" t="s">
        <v>24</v>
      </c>
      <c r="D437" s="33" t="s">
        <v>20</v>
      </c>
      <c r="E437" s="33" t="s">
        <v>284</v>
      </c>
      <c r="F437" s="33"/>
      <c r="G437" s="33"/>
      <c r="H437" s="33"/>
      <c r="I437" s="124">
        <f>I438+I442+I440+I444+I446</f>
        <v>270</v>
      </c>
      <c r="J437" s="124">
        <f>J438+J442+J440+J444+J446</f>
        <v>0</v>
      </c>
      <c r="K437" s="40">
        <f t="shared" si="27"/>
        <v>270</v>
      </c>
    </row>
    <row r="438" spans="1:11" s="68" customFormat="1" ht="31.5">
      <c r="A438" s="110" t="s">
        <v>63</v>
      </c>
      <c r="B438" s="39" t="s">
        <v>191</v>
      </c>
      <c r="C438" s="39" t="s">
        <v>24</v>
      </c>
      <c r="D438" s="39" t="s">
        <v>20</v>
      </c>
      <c r="E438" s="39" t="s">
        <v>284</v>
      </c>
      <c r="F438" s="39" t="s">
        <v>61</v>
      </c>
      <c r="G438" s="39"/>
      <c r="H438" s="39"/>
      <c r="I438" s="125">
        <f>I439</f>
        <v>230</v>
      </c>
      <c r="J438" s="125">
        <f>J439</f>
        <v>-119.8</v>
      </c>
      <c r="K438" s="44">
        <f>K439</f>
        <v>110.2</v>
      </c>
    </row>
    <row r="439" spans="1:11" s="68" customFormat="1" ht="15.75">
      <c r="A439" s="77" t="s">
        <v>155</v>
      </c>
      <c r="B439" s="33" t="s">
        <v>191</v>
      </c>
      <c r="C439" s="33" t="s">
        <v>24</v>
      </c>
      <c r="D439" s="33" t="s">
        <v>20</v>
      </c>
      <c r="E439" s="33" t="s">
        <v>284</v>
      </c>
      <c r="F439" s="33" t="s">
        <v>61</v>
      </c>
      <c r="G439" s="33" t="s">
        <v>119</v>
      </c>
      <c r="H439" s="33"/>
      <c r="I439" s="124">
        <v>230</v>
      </c>
      <c r="J439" s="124">
        <v>-119.8</v>
      </c>
      <c r="K439" s="40">
        <f aca="true" t="shared" si="28" ref="K439:K448">I439+J439</f>
        <v>110.2</v>
      </c>
    </row>
    <row r="440" spans="1:11" s="68" customFormat="1" ht="63">
      <c r="A440" s="112" t="s">
        <v>174</v>
      </c>
      <c r="B440" s="39" t="s">
        <v>191</v>
      </c>
      <c r="C440" s="39" t="s">
        <v>24</v>
      </c>
      <c r="D440" s="39" t="s">
        <v>20</v>
      </c>
      <c r="E440" s="39" t="s">
        <v>284</v>
      </c>
      <c r="F440" s="39" t="s">
        <v>180</v>
      </c>
      <c r="G440" s="39"/>
      <c r="H440" s="39"/>
      <c r="I440" s="125">
        <f>I441</f>
        <v>0</v>
      </c>
      <c r="J440" s="125">
        <f>J441</f>
        <v>20</v>
      </c>
      <c r="K440" s="44">
        <f t="shared" si="28"/>
        <v>20</v>
      </c>
    </row>
    <row r="441" spans="1:11" s="68" customFormat="1" ht="15.75">
      <c r="A441" s="200" t="s">
        <v>155</v>
      </c>
      <c r="B441" s="33" t="s">
        <v>191</v>
      </c>
      <c r="C441" s="33" t="s">
        <v>24</v>
      </c>
      <c r="D441" s="33" t="s">
        <v>20</v>
      </c>
      <c r="E441" s="33" t="s">
        <v>284</v>
      </c>
      <c r="F441" s="33" t="s">
        <v>180</v>
      </c>
      <c r="G441" s="33" t="s">
        <v>119</v>
      </c>
      <c r="H441" s="33"/>
      <c r="I441" s="124"/>
      <c r="J441" s="124">
        <v>20</v>
      </c>
      <c r="K441" s="40">
        <f t="shared" si="28"/>
        <v>20</v>
      </c>
    </row>
    <row r="442" spans="1:11" s="68" customFormat="1" ht="31.5">
      <c r="A442" s="38" t="s">
        <v>182</v>
      </c>
      <c r="B442" s="39" t="s">
        <v>191</v>
      </c>
      <c r="C442" s="39" t="s">
        <v>24</v>
      </c>
      <c r="D442" s="39" t="s">
        <v>20</v>
      </c>
      <c r="E442" s="39" t="s">
        <v>284</v>
      </c>
      <c r="F442" s="39" t="s">
        <v>181</v>
      </c>
      <c r="G442" s="39"/>
      <c r="H442" s="39"/>
      <c r="I442" s="125">
        <f>I443</f>
        <v>40</v>
      </c>
      <c r="J442" s="125">
        <f>J443</f>
        <v>70</v>
      </c>
      <c r="K442" s="44">
        <f t="shared" si="28"/>
        <v>110</v>
      </c>
    </row>
    <row r="443" spans="1:11" s="68" customFormat="1" ht="15.75">
      <c r="A443" s="77" t="s">
        <v>155</v>
      </c>
      <c r="B443" s="33" t="s">
        <v>191</v>
      </c>
      <c r="C443" s="33" t="s">
        <v>24</v>
      </c>
      <c r="D443" s="33" t="s">
        <v>20</v>
      </c>
      <c r="E443" s="33" t="s">
        <v>284</v>
      </c>
      <c r="F443" s="33" t="s">
        <v>181</v>
      </c>
      <c r="G443" s="33" t="s">
        <v>119</v>
      </c>
      <c r="H443" s="33"/>
      <c r="I443" s="124">
        <v>40</v>
      </c>
      <c r="J443" s="124">
        <v>70</v>
      </c>
      <c r="K443" s="40">
        <f t="shared" si="28"/>
        <v>110</v>
      </c>
    </row>
    <row r="444" spans="1:11" s="68" customFormat="1" ht="63">
      <c r="A444" s="38" t="s">
        <v>176</v>
      </c>
      <c r="B444" s="39" t="s">
        <v>191</v>
      </c>
      <c r="C444" s="39" t="s">
        <v>24</v>
      </c>
      <c r="D444" s="39" t="s">
        <v>20</v>
      </c>
      <c r="E444" s="39" t="s">
        <v>284</v>
      </c>
      <c r="F444" s="39" t="s">
        <v>183</v>
      </c>
      <c r="G444" s="39"/>
      <c r="H444" s="39"/>
      <c r="I444" s="125">
        <f>I445</f>
        <v>0</v>
      </c>
      <c r="J444" s="125">
        <f>J445</f>
        <v>7.6</v>
      </c>
      <c r="K444" s="142">
        <f t="shared" si="28"/>
        <v>7.6</v>
      </c>
    </row>
    <row r="445" spans="1:11" s="68" customFormat="1" ht="15.75">
      <c r="A445" s="77" t="s">
        <v>155</v>
      </c>
      <c r="B445" s="33" t="s">
        <v>191</v>
      </c>
      <c r="C445" s="33" t="s">
        <v>24</v>
      </c>
      <c r="D445" s="33" t="s">
        <v>20</v>
      </c>
      <c r="E445" s="33" t="s">
        <v>284</v>
      </c>
      <c r="F445" s="33" t="s">
        <v>183</v>
      </c>
      <c r="G445" s="33" t="s">
        <v>119</v>
      </c>
      <c r="H445" s="33"/>
      <c r="I445" s="124"/>
      <c r="J445" s="124">
        <v>7.6</v>
      </c>
      <c r="K445" s="139">
        <f t="shared" si="28"/>
        <v>7.6</v>
      </c>
    </row>
    <row r="446" spans="1:11" s="68" customFormat="1" ht="31.5">
      <c r="A446" s="110" t="s">
        <v>332</v>
      </c>
      <c r="B446" s="39" t="s">
        <v>191</v>
      </c>
      <c r="C446" s="39" t="s">
        <v>24</v>
      </c>
      <c r="D446" s="39" t="s">
        <v>20</v>
      </c>
      <c r="E446" s="39" t="s">
        <v>284</v>
      </c>
      <c r="F446" s="39" t="s">
        <v>331</v>
      </c>
      <c r="G446" s="39"/>
      <c r="H446" s="39"/>
      <c r="I446" s="125">
        <f>I447</f>
        <v>0</v>
      </c>
      <c r="J446" s="125">
        <f>J447</f>
        <v>22.2</v>
      </c>
      <c r="K446" s="142">
        <f t="shared" si="28"/>
        <v>22.2</v>
      </c>
    </row>
    <row r="447" spans="1:11" s="68" customFormat="1" ht="15.75">
      <c r="A447" s="77" t="s">
        <v>155</v>
      </c>
      <c r="B447" s="33" t="s">
        <v>191</v>
      </c>
      <c r="C447" s="33" t="s">
        <v>24</v>
      </c>
      <c r="D447" s="33" t="s">
        <v>20</v>
      </c>
      <c r="E447" s="33" t="s">
        <v>284</v>
      </c>
      <c r="F447" s="33" t="s">
        <v>331</v>
      </c>
      <c r="G447" s="33" t="s">
        <v>119</v>
      </c>
      <c r="H447" s="33"/>
      <c r="I447" s="124"/>
      <c r="J447" s="124">
        <v>22.2</v>
      </c>
      <c r="K447" s="139">
        <f t="shared" si="28"/>
        <v>22.2</v>
      </c>
    </row>
    <row r="448" spans="1:11" s="68" customFormat="1" ht="63">
      <c r="A448" s="167" t="s">
        <v>283</v>
      </c>
      <c r="B448" s="33" t="s">
        <v>191</v>
      </c>
      <c r="C448" s="33" t="s">
        <v>24</v>
      </c>
      <c r="D448" s="33" t="s">
        <v>20</v>
      </c>
      <c r="E448" s="33" t="s">
        <v>282</v>
      </c>
      <c r="F448" s="33"/>
      <c r="G448" s="33"/>
      <c r="H448" s="33"/>
      <c r="I448" s="124">
        <f>I449</f>
        <v>165</v>
      </c>
      <c r="J448" s="124">
        <f>J449</f>
        <v>0</v>
      </c>
      <c r="K448" s="139">
        <f t="shared" si="28"/>
        <v>165</v>
      </c>
    </row>
    <row r="449" spans="1:11" s="68" customFormat="1" ht="31.5">
      <c r="A449" s="38" t="s">
        <v>182</v>
      </c>
      <c r="B449" s="39" t="s">
        <v>191</v>
      </c>
      <c r="C449" s="39" t="s">
        <v>24</v>
      </c>
      <c r="D449" s="39" t="s">
        <v>20</v>
      </c>
      <c r="E449" s="39" t="s">
        <v>282</v>
      </c>
      <c r="F449" s="39" t="s">
        <v>181</v>
      </c>
      <c r="G449" s="39"/>
      <c r="H449" s="39"/>
      <c r="I449" s="125">
        <f>I450</f>
        <v>165</v>
      </c>
      <c r="J449" s="125">
        <f>J450</f>
        <v>0</v>
      </c>
      <c r="K449" s="142">
        <f>K450</f>
        <v>165</v>
      </c>
    </row>
    <row r="450" spans="1:11" s="68" customFormat="1" ht="15.75">
      <c r="A450" s="77" t="s">
        <v>155</v>
      </c>
      <c r="B450" s="33" t="s">
        <v>191</v>
      </c>
      <c r="C450" s="33" t="s">
        <v>24</v>
      </c>
      <c r="D450" s="33" t="s">
        <v>20</v>
      </c>
      <c r="E450" s="33" t="s">
        <v>282</v>
      </c>
      <c r="F450" s="33" t="s">
        <v>181</v>
      </c>
      <c r="G450" s="33" t="s">
        <v>119</v>
      </c>
      <c r="H450" s="33"/>
      <c r="I450" s="124">
        <v>165</v>
      </c>
      <c r="J450" s="124">
        <v>0</v>
      </c>
      <c r="K450" s="139">
        <f aca="true" t="shared" si="29" ref="K450:K468">I450+J450</f>
        <v>165</v>
      </c>
    </row>
    <row r="451" spans="1:11" s="68" customFormat="1" ht="31.5">
      <c r="A451" s="77" t="s">
        <v>228</v>
      </c>
      <c r="B451" s="33" t="s">
        <v>191</v>
      </c>
      <c r="C451" s="33" t="s">
        <v>24</v>
      </c>
      <c r="D451" s="33" t="s">
        <v>20</v>
      </c>
      <c r="E451" s="33" t="s">
        <v>260</v>
      </c>
      <c r="F451" s="33"/>
      <c r="G451" s="33"/>
      <c r="H451" s="33"/>
      <c r="I451" s="40">
        <f>I452+I454+I456</f>
        <v>163.4</v>
      </c>
      <c r="J451" s="40">
        <f>J452+J454+J456</f>
        <v>-90</v>
      </c>
      <c r="K451" s="139">
        <f t="shared" si="29"/>
        <v>73.4</v>
      </c>
    </row>
    <row r="452" spans="1:11" s="68" customFormat="1" ht="31.5">
      <c r="A452" s="110" t="s">
        <v>63</v>
      </c>
      <c r="B452" s="39" t="s">
        <v>191</v>
      </c>
      <c r="C452" s="39" t="s">
        <v>24</v>
      </c>
      <c r="D452" s="39" t="s">
        <v>20</v>
      </c>
      <c r="E452" s="39" t="s">
        <v>260</v>
      </c>
      <c r="F452" s="39" t="s">
        <v>61</v>
      </c>
      <c r="G452" s="39"/>
      <c r="H452" s="39"/>
      <c r="I452" s="44">
        <f>I453</f>
        <v>163.4</v>
      </c>
      <c r="J452" s="44">
        <f>J453</f>
        <v>-119</v>
      </c>
      <c r="K452" s="142">
        <f t="shared" si="29"/>
        <v>44.400000000000006</v>
      </c>
    </row>
    <row r="453" spans="1:11" s="68" customFormat="1" ht="15.75">
      <c r="A453" s="77" t="s">
        <v>154</v>
      </c>
      <c r="B453" s="33" t="s">
        <v>191</v>
      </c>
      <c r="C453" s="33" t="s">
        <v>24</v>
      </c>
      <c r="D453" s="33" t="s">
        <v>20</v>
      </c>
      <c r="E453" s="33" t="s">
        <v>260</v>
      </c>
      <c r="F453" s="33" t="s">
        <v>61</v>
      </c>
      <c r="G453" s="33" t="s">
        <v>118</v>
      </c>
      <c r="H453" s="33"/>
      <c r="I453" s="124">
        <v>163.4</v>
      </c>
      <c r="J453" s="124">
        <v>-119</v>
      </c>
      <c r="K453" s="139">
        <f t="shared" si="29"/>
        <v>44.400000000000006</v>
      </c>
    </row>
    <row r="454" spans="1:11" s="68" customFormat="1" ht="63">
      <c r="A454" s="112" t="s">
        <v>174</v>
      </c>
      <c r="B454" s="39" t="s">
        <v>191</v>
      </c>
      <c r="C454" s="39" t="s">
        <v>24</v>
      </c>
      <c r="D454" s="39" t="s">
        <v>20</v>
      </c>
      <c r="E454" s="39" t="s">
        <v>260</v>
      </c>
      <c r="F454" s="39" t="s">
        <v>180</v>
      </c>
      <c r="G454" s="39"/>
      <c r="H454" s="39"/>
      <c r="I454" s="125">
        <f>I455</f>
        <v>0</v>
      </c>
      <c r="J454" s="125">
        <v>6</v>
      </c>
      <c r="K454" s="142">
        <f t="shared" si="29"/>
        <v>6</v>
      </c>
    </row>
    <row r="455" spans="1:11" s="68" customFormat="1" ht="15.75">
      <c r="A455" s="77" t="s">
        <v>154</v>
      </c>
      <c r="B455" s="33" t="s">
        <v>191</v>
      </c>
      <c r="C455" s="33" t="s">
        <v>24</v>
      </c>
      <c r="D455" s="33" t="s">
        <v>20</v>
      </c>
      <c r="E455" s="33" t="s">
        <v>260</v>
      </c>
      <c r="F455" s="33" t="s">
        <v>180</v>
      </c>
      <c r="G455" s="33" t="s">
        <v>118</v>
      </c>
      <c r="H455" s="33"/>
      <c r="I455" s="124"/>
      <c r="J455" s="124">
        <v>6</v>
      </c>
      <c r="K455" s="139">
        <f t="shared" si="29"/>
        <v>6</v>
      </c>
    </row>
    <row r="456" spans="1:11" s="68" customFormat="1" ht="31.5">
      <c r="A456" s="38" t="s">
        <v>182</v>
      </c>
      <c r="B456" s="39" t="s">
        <v>191</v>
      </c>
      <c r="C456" s="39" t="s">
        <v>24</v>
      </c>
      <c r="D456" s="39" t="s">
        <v>20</v>
      </c>
      <c r="E456" s="39" t="s">
        <v>260</v>
      </c>
      <c r="F456" s="39" t="s">
        <v>181</v>
      </c>
      <c r="G456" s="39"/>
      <c r="H456" s="39"/>
      <c r="I456" s="125">
        <f>I457</f>
        <v>0</v>
      </c>
      <c r="J456" s="125">
        <f>J457</f>
        <v>23</v>
      </c>
      <c r="K456" s="142">
        <f t="shared" si="29"/>
        <v>23</v>
      </c>
    </row>
    <row r="457" spans="1:11" s="68" customFormat="1" ht="15.75">
      <c r="A457" s="77" t="s">
        <v>154</v>
      </c>
      <c r="B457" s="33" t="s">
        <v>191</v>
      </c>
      <c r="C457" s="33" t="s">
        <v>24</v>
      </c>
      <c r="D457" s="33" t="s">
        <v>20</v>
      </c>
      <c r="E457" s="33" t="s">
        <v>260</v>
      </c>
      <c r="F457" s="33" t="s">
        <v>181</v>
      </c>
      <c r="G457" s="33" t="s">
        <v>118</v>
      </c>
      <c r="H457" s="33"/>
      <c r="I457" s="124"/>
      <c r="J457" s="124">
        <v>23</v>
      </c>
      <c r="K457" s="139">
        <f t="shared" si="29"/>
        <v>23</v>
      </c>
    </row>
    <row r="458" spans="1:11" s="68" customFormat="1" ht="31.5">
      <c r="A458" s="42" t="s">
        <v>149</v>
      </c>
      <c r="B458" s="32" t="s">
        <v>191</v>
      </c>
      <c r="C458" s="32" t="s">
        <v>24</v>
      </c>
      <c r="D458" s="32" t="s">
        <v>23</v>
      </c>
      <c r="E458" s="32"/>
      <c r="F458" s="58"/>
      <c r="G458" s="58"/>
      <c r="H458" s="58"/>
      <c r="I458" s="41">
        <f aca="true" t="shared" si="30" ref="I458:J460">I459</f>
        <v>1138.5</v>
      </c>
      <c r="J458" s="41">
        <f t="shared" si="30"/>
        <v>225.7</v>
      </c>
      <c r="K458" s="52">
        <f t="shared" si="29"/>
        <v>1364.2</v>
      </c>
    </row>
    <row r="459" spans="1:11" s="68" customFormat="1" ht="15.75">
      <c r="A459" s="37" t="s">
        <v>33</v>
      </c>
      <c r="B459" s="33" t="s">
        <v>191</v>
      </c>
      <c r="C459" s="33" t="s">
        <v>24</v>
      </c>
      <c r="D459" s="33" t="s">
        <v>23</v>
      </c>
      <c r="E459" s="33" t="s">
        <v>60</v>
      </c>
      <c r="F459" s="33"/>
      <c r="G459" s="33"/>
      <c r="H459" s="33"/>
      <c r="I459" s="40">
        <f t="shared" si="30"/>
        <v>1138.5</v>
      </c>
      <c r="J459" s="40">
        <f t="shared" si="30"/>
        <v>225.7</v>
      </c>
      <c r="K459" s="139">
        <f t="shared" si="29"/>
        <v>1364.2</v>
      </c>
    </row>
    <row r="460" spans="1:11" s="68" customFormat="1" ht="31.5">
      <c r="A460" s="38" t="s">
        <v>58</v>
      </c>
      <c r="B460" s="39" t="s">
        <v>191</v>
      </c>
      <c r="C460" s="39" t="s">
        <v>24</v>
      </c>
      <c r="D460" s="39" t="s">
        <v>23</v>
      </c>
      <c r="E460" s="39" t="s">
        <v>60</v>
      </c>
      <c r="F460" s="39" t="s">
        <v>179</v>
      </c>
      <c r="G460" s="39"/>
      <c r="H460" s="39"/>
      <c r="I460" s="44">
        <f t="shared" si="30"/>
        <v>1138.5</v>
      </c>
      <c r="J460" s="44">
        <f t="shared" si="30"/>
        <v>225.7</v>
      </c>
      <c r="K460" s="142">
        <f t="shared" si="29"/>
        <v>1364.2</v>
      </c>
    </row>
    <row r="461" spans="1:11" s="68" customFormat="1" ht="15.75">
      <c r="A461" s="77" t="s">
        <v>154</v>
      </c>
      <c r="B461" s="33" t="s">
        <v>191</v>
      </c>
      <c r="C461" s="33" t="s">
        <v>24</v>
      </c>
      <c r="D461" s="33" t="s">
        <v>23</v>
      </c>
      <c r="E461" s="33" t="s">
        <v>60</v>
      </c>
      <c r="F461" s="33" t="s">
        <v>179</v>
      </c>
      <c r="G461" s="33" t="s">
        <v>118</v>
      </c>
      <c r="H461" s="33"/>
      <c r="I461" s="124">
        <v>1138.5</v>
      </c>
      <c r="J461" s="124">
        <v>225.7</v>
      </c>
      <c r="K461" s="139">
        <f t="shared" si="29"/>
        <v>1364.2</v>
      </c>
    </row>
    <row r="462" spans="1:11" s="68" customFormat="1" ht="31.5">
      <c r="A462" s="42" t="s">
        <v>123</v>
      </c>
      <c r="B462" s="32" t="s">
        <v>98</v>
      </c>
      <c r="C462" s="32"/>
      <c r="D462" s="32"/>
      <c r="E462" s="32"/>
      <c r="F462" s="32"/>
      <c r="G462" s="32"/>
      <c r="H462" s="32"/>
      <c r="I462" s="123">
        <f>I463+I472+I496+I510</f>
        <v>26262.199999999997</v>
      </c>
      <c r="J462" s="123">
        <f>J463+J472+J496+J510</f>
        <v>6572.2</v>
      </c>
      <c r="K462" s="41">
        <f t="shared" si="29"/>
        <v>32834.399999999994</v>
      </c>
    </row>
    <row r="463" spans="1:11" s="68" customFormat="1" ht="15.75">
      <c r="A463" s="42" t="s">
        <v>2</v>
      </c>
      <c r="B463" s="32" t="s">
        <v>98</v>
      </c>
      <c r="C463" s="32" t="s">
        <v>20</v>
      </c>
      <c r="D463" s="32"/>
      <c r="E463" s="32"/>
      <c r="F463" s="33"/>
      <c r="G463" s="33"/>
      <c r="H463" s="33"/>
      <c r="I463" s="123">
        <f>I464+I468</f>
        <v>4638.4</v>
      </c>
      <c r="J463" s="123">
        <f>J464+J468</f>
        <v>1038</v>
      </c>
      <c r="K463" s="41">
        <f t="shared" si="29"/>
        <v>5676.4</v>
      </c>
    </row>
    <row r="464" spans="1:11" s="68" customFormat="1" ht="47.25">
      <c r="A464" s="42" t="s">
        <v>115</v>
      </c>
      <c r="B464" s="32" t="s">
        <v>98</v>
      </c>
      <c r="C464" s="32" t="s">
        <v>20</v>
      </c>
      <c r="D464" s="32" t="s">
        <v>28</v>
      </c>
      <c r="E464" s="32"/>
      <c r="F464" s="32"/>
      <c r="G464" s="32"/>
      <c r="H464" s="32"/>
      <c r="I464" s="123">
        <f aca="true" t="shared" si="31" ref="I464:J466">I465</f>
        <v>4577.5</v>
      </c>
      <c r="J464" s="123">
        <f t="shared" si="31"/>
        <v>1038</v>
      </c>
      <c r="K464" s="41">
        <f t="shared" si="29"/>
        <v>5615.5</v>
      </c>
    </row>
    <row r="465" spans="1:11" s="68" customFormat="1" ht="15.75">
      <c r="A465" s="43" t="s">
        <v>33</v>
      </c>
      <c r="B465" s="33" t="s">
        <v>98</v>
      </c>
      <c r="C465" s="33" t="s">
        <v>20</v>
      </c>
      <c r="D465" s="33" t="s">
        <v>28</v>
      </c>
      <c r="E465" s="33" t="s">
        <v>60</v>
      </c>
      <c r="F465" s="33"/>
      <c r="G465" s="33"/>
      <c r="H465" s="33"/>
      <c r="I465" s="124">
        <f t="shared" si="31"/>
        <v>4577.5</v>
      </c>
      <c r="J465" s="124">
        <f t="shared" si="31"/>
        <v>1038</v>
      </c>
      <c r="K465" s="40">
        <f t="shared" si="29"/>
        <v>5615.5</v>
      </c>
    </row>
    <row r="466" spans="1:11" s="68" customFormat="1" ht="31.5">
      <c r="A466" s="38" t="s">
        <v>58</v>
      </c>
      <c r="B466" s="39" t="s">
        <v>98</v>
      </c>
      <c r="C466" s="39" t="s">
        <v>20</v>
      </c>
      <c r="D466" s="39" t="s">
        <v>28</v>
      </c>
      <c r="E466" s="39" t="s">
        <v>60</v>
      </c>
      <c r="F466" s="39" t="s">
        <v>179</v>
      </c>
      <c r="G466" s="33"/>
      <c r="H466" s="33"/>
      <c r="I466" s="125">
        <f t="shared" si="31"/>
        <v>4577.5</v>
      </c>
      <c r="J466" s="125">
        <f t="shared" si="31"/>
        <v>1038</v>
      </c>
      <c r="K466" s="44">
        <f t="shared" si="29"/>
        <v>5615.5</v>
      </c>
    </row>
    <row r="467" spans="1:11" s="68" customFormat="1" ht="15.75">
      <c r="A467" s="77" t="s">
        <v>154</v>
      </c>
      <c r="B467" s="33" t="s">
        <v>98</v>
      </c>
      <c r="C467" s="33" t="s">
        <v>20</v>
      </c>
      <c r="D467" s="33" t="s">
        <v>28</v>
      </c>
      <c r="E467" s="33" t="s">
        <v>60</v>
      </c>
      <c r="F467" s="33" t="s">
        <v>179</v>
      </c>
      <c r="G467" s="33" t="s">
        <v>118</v>
      </c>
      <c r="H467" s="33"/>
      <c r="I467" s="124">
        <v>4577.5</v>
      </c>
      <c r="J467" s="124">
        <v>1038</v>
      </c>
      <c r="K467" s="40">
        <f t="shared" si="29"/>
        <v>5615.5</v>
      </c>
    </row>
    <row r="468" spans="1:11" s="68" customFormat="1" ht="15.75">
      <c r="A468" s="42" t="s">
        <v>5</v>
      </c>
      <c r="B468" s="32" t="s">
        <v>98</v>
      </c>
      <c r="C468" s="32" t="s">
        <v>20</v>
      </c>
      <c r="D468" s="32" t="s">
        <v>129</v>
      </c>
      <c r="E468" s="32"/>
      <c r="F468" s="32"/>
      <c r="G468" s="32"/>
      <c r="H468" s="32"/>
      <c r="I468" s="123">
        <f>I469</f>
        <v>60.9</v>
      </c>
      <c r="J468" s="123">
        <f>J469</f>
        <v>0</v>
      </c>
      <c r="K468" s="41">
        <f t="shared" si="29"/>
        <v>60.9</v>
      </c>
    </row>
    <row r="469" spans="1:11" s="68" customFormat="1" ht="15.75">
      <c r="A469" s="43" t="s">
        <v>290</v>
      </c>
      <c r="B469" s="33" t="s">
        <v>98</v>
      </c>
      <c r="C469" s="33" t="s">
        <v>20</v>
      </c>
      <c r="D469" s="33" t="s">
        <v>129</v>
      </c>
      <c r="E469" s="33" t="s">
        <v>289</v>
      </c>
      <c r="F469" s="33"/>
      <c r="G469" s="33"/>
      <c r="H469" s="33"/>
      <c r="I469" s="124">
        <f aca="true" t="shared" si="32" ref="I469:K470">I470</f>
        <v>60.9</v>
      </c>
      <c r="J469" s="124">
        <f t="shared" si="32"/>
        <v>0</v>
      </c>
      <c r="K469" s="40">
        <f t="shared" si="32"/>
        <v>60.9</v>
      </c>
    </row>
    <row r="470" spans="1:11" s="68" customFormat="1" ht="31.5">
      <c r="A470" s="38" t="s">
        <v>63</v>
      </c>
      <c r="B470" s="39" t="s">
        <v>98</v>
      </c>
      <c r="C470" s="39" t="s">
        <v>20</v>
      </c>
      <c r="D470" s="39" t="s">
        <v>129</v>
      </c>
      <c r="E470" s="39" t="s">
        <v>289</v>
      </c>
      <c r="F470" s="39" t="s">
        <v>61</v>
      </c>
      <c r="G470" s="39"/>
      <c r="H470" s="39"/>
      <c r="I470" s="125">
        <f t="shared" si="32"/>
        <v>60.9</v>
      </c>
      <c r="J470" s="125">
        <f t="shared" si="32"/>
        <v>0</v>
      </c>
      <c r="K470" s="44">
        <f t="shared" si="32"/>
        <v>60.9</v>
      </c>
    </row>
    <row r="471" spans="1:11" s="68" customFormat="1" ht="15.75">
      <c r="A471" s="43" t="s">
        <v>154</v>
      </c>
      <c r="B471" s="33" t="s">
        <v>98</v>
      </c>
      <c r="C471" s="33" t="s">
        <v>20</v>
      </c>
      <c r="D471" s="33" t="s">
        <v>129</v>
      </c>
      <c r="E471" s="33" t="s">
        <v>289</v>
      </c>
      <c r="F471" s="33" t="s">
        <v>61</v>
      </c>
      <c r="G471" s="33" t="s">
        <v>118</v>
      </c>
      <c r="H471" s="33"/>
      <c r="I471" s="124">
        <v>60.9</v>
      </c>
      <c r="J471" s="124"/>
      <c r="K471" s="40">
        <f>I471+J471</f>
        <v>60.9</v>
      </c>
    </row>
    <row r="472" spans="1:11" s="68" customFormat="1" ht="15.75">
      <c r="A472" s="42" t="s">
        <v>7</v>
      </c>
      <c r="B472" s="107" t="s">
        <v>98</v>
      </c>
      <c r="C472" s="107" t="s">
        <v>25</v>
      </c>
      <c r="D472" s="33"/>
      <c r="E472" s="33"/>
      <c r="F472" s="33"/>
      <c r="G472" s="33"/>
      <c r="H472" s="33"/>
      <c r="I472" s="123">
        <f>I473+I492</f>
        <v>7829.5</v>
      </c>
      <c r="J472" s="123">
        <f>J473+J492</f>
        <v>-65.3</v>
      </c>
      <c r="K472" s="41">
        <f>I472+J472</f>
        <v>7764.2</v>
      </c>
    </row>
    <row r="473" spans="1:11" s="68" customFormat="1" ht="15.75">
      <c r="A473" s="96" t="s">
        <v>8</v>
      </c>
      <c r="B473" s="107" t="s">
        <v>98</v>
      </c>
      <c r="C473" s="107" t="s">
        <v>25</v>
      </c>
      <c r="D473" s="32" t="s">
        <v>20</v>
      </c>
      <c r="E473" s="33"/>
      <c r="F473" s="33"/>
      <c r="G473" s="33"/>
      <c r="H473" s="33"/>
      <c r="I473" s="123">
        <f>I486+I489+I477+I480+I483+I474</f>
        <v>7229.5</v>
      </c>
      <c r="J473" s="123">
        <f>J486+J489+J477+J480+J483+J474</f>
        <v>-62.3</v>
      </c>
      <c r="K473" s="52">
        <f>I473+J473</f>
        <v>7167.2</v>
      </c>
    </row>
    <row r="474" spans="1:11" s="68" customFormat="1" ht="31.5">
      <c r="A474" s="133" t="s">
        <v>346</v>
      </c>
      <c r="B474" s="54" t="s">
        <v>98</v>
      </c>
      <c r="C474" s="54" t="s">
        <v>25</v>
      </c>
      <c r="D474" s="33" t="s">
        <v>20</v>
      </c>
      <c r="E474" s="33" t="s">
        <v>157</v>
      </c>
      <c r="F474" s="33"/>
      <c r="G474" s="33"/>
      <c r="H474" s="33"/>
      <c r="I474" s="124">
        <f>I475</f>
        <v>1247</v>
      </c>
      <c r="J474" s="124">
        <f>J475</f>
        <v>-29</v>
      </c>
      <c r="K474" s="40">
        <f>I474+J474</f>
        <v>1218</v>
      </c>
    </row>
    <row r="475" spans="1:11" s="68" customFormat="1" ht="31.5">
      <c r="A475" s="110" t="s">
        <v>66</v>
      </c>
      <c r="B475" s="49" t="s">
        <v>98</v>
      </c>
      <c r="C475" s="49" t="s">
        <v>25</v>
      </c>
      <c r="D475" s="39" t="s">
        <v>20</v>
      </c>
      <c r="E475" s="39" t="s">
        <v>157</v>
      </c>
      <c r="F475" s="39" t="s">
        <v>65</v>
      </c>
      <c r="G475" s="39"/>
      <c r="H475" s="39"/>
      <c r="I475" s="125">
        <f>I476</f>
        <v>1247</v>
      </c>
      <c r="J475" s="125">
        <f>J476</f>
        <v>-29</v>
      </c>
      <c r="K475" s="44">
        <f>K476</f>
        <v>1218</v>
      </c>
    </row>
    <row r="476" spans="1:11" s="68" customFormat="1" ht="15.75">
      <c r="A476" s="77" t="s">
        <v>154</v>
      </c>
      <c r="B476" s="54" t="s">
        <v>98</v>
      </c>
      <c r="C476" s="54" t="s">
        <v>25</v>
      </c>
      <c r="D476" s="33" t="s">
        <v>20</v>
      </c>
      <c r="E476" s="33" t="s">
        <v>157</v>
      </c>
      <c r="F476" s="33" t="s">
        <v>65</v>
      </c>
      <c r="G476" s="33" t="s">
        <v>118</v>
      </c>
      <c r="H476" s="33"/>
      <c r="I476" s="124">
        <v>1247</v>
      </c>
      <c r="J476" s="124">
        <v>-29</v>
      </c>
      <c r="K476" s="40">
        <f>I476+J476</f>
        <v>1218</v>
      </c>
    </row>
    <row r="477" spans="1:11" s="68" customFormat="1" ht="94.5">
      <c r="A477" s="77" t="s">
        <v>309</v>
      </c>
      <c r="B477" s="54" t="s">
        <v>98</v>
      </c>
      <c r="C477" s="54" t="s">
        <v>25</v>
      </c>
      <c r="D477" s="33" t="s">
        <v>20</v>
      </c>
      <c r="E477" s="33" t="s">
        <v>308</v>
      </c>
      <c r="F477" s="33"/>
      <c r="G477" s="33"/>
      <c r="H477" s="33"/>
      <c r="I477" s="124">
        <f>I478</f>
        <v>2448.1</v>
      </c>
      <c r="J477" s="124">
        <f>J478</f>
        <v>0</v>
      </c>
      <c r="K477" s="40">
        <f>I477+J477</f>
        <v>2448.1</v>
      </c>
    </row>
    <row r="478" spans="1:11" s="68" customFormat="1" ht="31.5">
      <c r="A478" s="110" t="s">
        <v>66</v>
      </c>
      <c r="B478" s="49" t="s">
        <v>98</v>
      </c>
      <c r="C478" s="49" t="s">
        <v>25</v>
      </c>
      <c r="D478" s="39" t="s">
        <v>20</v>
      </c>
      <c r="E478" s="39" t="s">
        <v>308</v>
      </c>
      <c r="F478" s="39" t="s">
        <v>65</v>
      </c>
      <c r="G478" s="39"/>
      <c r="H478" s="39"/>
      <c r="I478" s="125">
        <f>I479</f>
        <v>2448.1</v>
      </c>
      <c r="J478" s="125">
        <f>J479</f>
        <v>0</v>
      </c>
      <c r="K478" s="142">
        <f>K479</f>
        <v>2448.1</v>
      </c>
    </row>
    <row r="479" spans="1:11" s="68" customFormat="1" ht="15.75">
      <c r="A479" s="77" t="s">
        <v>155</v>
      </c>
      <c r="B479" s="54" t="s">
        <v>98</v>
      </c>
      <c r="C479" s="54" t="s">
        <v>25</v>
      </c>
      <c r="D479" s="33" t="s">
        <v>20</v>
      </c>
      <c r="E479" s="33" t="s">
        <v>308</v>
      </c>
      <c r="F479" s="33" t="s">
        <v>65</v>
      </c>
      <c r="G479" s="33" t="s">
        <v>119</v>
      </c>
      <c r="H479" s="33"/>
      <c r="I479" s="124">
        <v>2448.1</v>
      </c>
      <c r="J479" s="124"/>
      <c r="K479" s="139">
        <f>I479+J479</f>
        <v>2448.1</v>
      </c>
    </row>
    <row r="480" spans="1:11" s="68" customFormat="1" ht="47.25">
      <c r="A480" s="77" t="s">
        <v>311</v>
      </c>
      <c r="B480" s="54" t="s">
        <v>98</v>
      </c>
      <c r="C480" s="54" t="s">
        <v>25</v>
      </c>
      <c r="D480" s="33" t="s">
        <v>20</v>
      </c>
      <c r="E480" s="33" t="s">
        <v>310</v>
      </c>
      <c r="F480" s="33"/>
      <c r="G480" s="33"/>
      <c r="H480" s="33"/>
      <c r="I480" s="124">
        <f>I481</f>
        <v>1284.7</v>
      </c>
      <c r="J480" s="124">
        <f>J481</f>
        <v>0</v>
      </c>
      <c r="K480" s="139">
        <f>I480+J480</f>
        <v>1284.7</v>
      </c>
    </row>
    <row r="481" spans="1:11" s="68" customFormat="1" ht="31.5">
      <c r="A481" s="110" t="s">
        <v>66</v>
      </c>
      <c r="B481" s="49" t="s">
        <v>98</v>
      </c>
      <c r="C481" s="49" t="s">
        <v>25</v>
      </c>
      <c r="D481" s="39" t="s">
        <v>20</v>
      </c>
      <c r="E481" s="39" t="s">
        <v>310</v>
      </c>
      <c r="F481" s="39" t="s">
        <v>65</v>
      </c>
      <c r="G481" s="39"/>
      <c r="H481" s="39"/>
      <c r="I481" s="125">
        <f>I482</f>
        <v>1284.7</v>
      </c>
      <c r="J481" s="125">
        <f>J482</f>
        <v>0</v>
      </c>
      <c r="K481" s="142">
        <f>K482</f>
        <v>1284.7</v>
      </c>
    </row>
    <row r="482" spans="1:11" s="81" customFormat="1" ht="15.75">
      <c r="A482" s="77" t="s">
        <v>155</v>
      </c>
      <c r="B482" s="54" t="s">
        <v>98</v>
      </c>
      <c r="C482" s="54" t="s">
        <v>25</v>
      </c>
      <c r="D482" s="33" t="s">
        <v>20</v>
      </c>
      <c r="E482" s="33" t="s">
        <v>310</v>
      </c>
      <c r="F482" s="33" t="s">
        <v>65</v>
      </c>
      <c r="G482" s="33" t="s">
        <v>119</v>
      </c>
      <c r="H482" s="33"/>
      <c r="I482" s="124">
        <v>1284.7</v>
      </c>
      <c r="J482" s="124"/>
      <c r="K482" s="139">
        <f>I482+J482</f>
        <v>1284.7</v>
      </c>
    </row>
    <row r="483" spans="1:11" s="68" customFormat="1" ht="47.25">
      <c r="A483" s="77" t="s">
        <v>320</v>
      </c>
      <c r="B483" s="54" t="s">
        <v>98</v>
      </c>
      <c r="C483" s="54" t="s">
        <v>25</v>
      </c>
      <c r="D483" s="33" t="s">
        <v>20</v>
      </c>
      <c r="E483" s="33" t="s">
        <v>312</v>
      </c>
      <c r="F483" s="33"/>
      <c r="G483" s="33"/>
      <c r="H483" s="33"/>
      <c r="I483" s="124">
        <f>I484</f>
        <v>691.8</v>
      </c>
      <c r="J483" s="124">
        <f>J484</f>
        <v>0</v>
      </c>
      <c r="K483" s="139">
        <f>I483+J483</f>
        <v>691.8</v>
      </c>
    </row>
    <row r="484" spans="1:11" s="68" customFormat="1" ht="31.5">
      <c r="A484" s="110" t="s">
        <v>66</v>
      </c>
      <c r="B484" s="49" t="s">
        <v>98</v>
      </c>
      <c r="C484" s="49" t="s">
        <v>25</v>
      </c>
      <c r="D484" s="39" t="s">
        <v>20</v>
      </c>
      <c r="E484" s="39" t="s">
        <v>312</v>
      </c>
      <c r="F484" s="39" t="s">
        <v>65</v>
      </c>
      <c r="G484" s="39"/>
      <c r="H484" s="39"/>
      <c r="I484" s="125">
        <f>I485</f>
        <v>691.8</v>
      </c>
      <c r="J484" s="125">
        <f>J485</f>
        <v>0</v>
      </c>
      <c r="K484" s="142">
        <f>K485</f>
        <v>691.8</v>
      </c>
    </row>
    <row r="485" spans="1:11" s="68" customFormat="1" ht="15.75">
      <c r="A485" s="77" t="s">
        <v>154</v>
      </c>
      <c r="B485" s="54" t="s">
        <v>98</v>
      </c>
      <c r="C485" s="54" t="s">
        <v>25</v>
      </c>
      <c r="D485" s="33" t="s">
        <v>20</v>
      </c>
      <c r="E485" s="33" t="s">
        <v>312</v>
      </c>
      <c r="F485" s="33" t="s">
        <v>65</v>
      </c>
      <c r="G485" s="33" t="s">
        <v>118</v>
      </c>
      <c r="H485" s="33"/>
      <c r="I485" s="124">
        <v>691.8</v>
      </c>
      <c r="J485" s="124"/>
      <c r="K485" s="139">
        <f>I485+J485</f>
        <v>691.8</v>
      </c>
    </row>
    <row r="486" spans="1:11" s="68" customFormat="1" ht="31.5">
      <c r="A486" s="77" t="s">
        <v>217</v>
      </c>
      <c r="B486" s="54" t="s">
        <v>98</v>
      </c>
      <c r="C486" s="54" t="s">
        <v>25</v>
      </c>
      <c r="D486" s="33" t="s">
        <v>20</v>
      </c>
      <c r="E486" s="33" t="s">
        <v>67</v>
      </c>
      <c r="F486" s="33"/>
      <c r="G486" s="33"/>
      <c r="H486" s="33"/>
      <c r="I486" s="124">
        <f>I487</f>
        <v>1288</v>
      </c>
      <c r="J486" s="124">
        <f>J487</f>
        <v>-63.3</v>
      </c>
      <c r="K486" s="139">
        <f>I486+J486</f>
        <v>1224.7</v>
      </c>
    </row>
    <row r="487" spans="1:11" s="89" customFormat="1" ht="31.5">
      <c r="A487" s="110" t="s">
        <v>66</v>
      </c>
      <c r="B487" s="49" t="s">
        <v>98</v>
      </c>
      <c r="C487" s="49" t="s">
        <v>25</v>
      </c>
      <c r="D487" s="39" t="s">
        <v>20</v>
      </c>
      <c r="E487" s="39" t="s">
        <v>67</v>
      </c>
      <c r="F487" s="39" t="s">
        <v>65</v>
      </c>
      <c r="G487" s="39"/>
      <c r="H487" s="39"/>
      <c r="I487" s="125">
        <f>I488</f>
        <v>1288</v>
      </c>
      <c r="J487" s="125">
        <f>J488</f>
        <v>-63.3</v>
      </c>
      <c r="K487" s="142">
        <f>I487+J487</f>
        <v>1224.7</v>
      </c>
    </row>
    <row r="488" spans="1:11" s="89" customFormat="1" ht="15.75">
      <c r="A488" s="77" t="s">
        <v>154</v>
      </c>
      <c r="B488" s="54" t="s">
        <v>98</v>
      </c>
      <c r="C488" s="54" t="s">
        <v>25</v>
      </c>
      <c r="D488" s="33" t="s">
        <v>20</v>
      </c>
      <c r="E488" s="33" t="s">
        <v>67</v>
      </c>
      <c r="F488" s="33" t="s">
        <v>65</v>
      </c>
      <c r="G488" s="33" t="s">
        <v>118</v>
      </c>
      <c r="H488" s="33"/>
      <c r="I488" s="124">
        <v>1288</v>
      </c>
      <c r="J488" s="124">
        <v>-63.3</v>
      </c>
      <c r="K488" s="139">
        <f>I488+J488</f>
        <v>1224.7</v>
      </c>
    </row>
    <row r="489" spans="1:11" s="89" customFormat="1" ht="63">
      <c r="A489" s="167" t="s">
        <v>283</v>
      </c>
      <c r="B489" s="54" t="s">
        <v>98</v>
      </c>
      <c r="C489" s="54" t="s">
        <v>25</v>
      </c>
      <c r="D489" s="33" t="s">
        <v>20</v>
      </c>
      <c r="E489" s="33" t="s">
        <v>282</v>
      </c>
      <c r="F489" s="33"/>
      <c r="G489" s="33"/>
      <c r="H489" s="33"/>
      <c r="I489" s="124">
        <f>I490</f>
        <v>269.9</v>
      </c>
      <c r="J489" s="124">
        <f>J490</f>
        <v>30</v>
      </c>
      <c r="K489" s="139">
        <f>I489+J489</f>
        <v>299.9</v>
      </c>
    </row>
    <row r="490" spans="1:11" s="89" customFormat="1" ht="31.5">
      <c r="A490" s="110" t="s">
        <v>66</v>
      </c>
      <c r="B490" s="49" t="s">
        <v>98</v>
      </c>
      <c r="C490" s="49" t="s">
        <v>25</v>
      </c>
      <c r="D490" s="39" t="s">
        <v>20</v>
      </c>
      <c r="E490" s="39" t="s">
        <v>282</v>
      </c>
      <c r="F490" s="39" t="s">
        <v>65</v>
      </c>
      <c r="G490" s="39"/>
      <c r="H490" s="39"/>
      <c r="I490" s="125">
        <f>I491</f>
        <v>269.9</v>
      </c>
      <c r="J490" s="125">
        <f>J491</f>
        <v>30</v>
      </c>
      <c r="K490" s="142">
        <f>K491</f>
        <v>299.9</v>
      </c>
    </row>
    <row r="491" spans="1:11" s="89" customFormat="1" ht="15.75">
      <c r="A491" s="77" t="s">
        <v>155</v>
      </c>
      <c r="B491" s="54" t="s">
        <v>98</v>
      </c>
      <c r="C491" s="54" t="s">
        <v>25</v>
      </c>
      <c r="D491" s="33" t="s">
        <v>20</v>
      </c>
      <c r="E491" s="33" t="s">
        <v>282</v>
      </c>
      <c r="F491" s="33" t="s">
        <v>65</v>
      </c>
      <c r="G491" s="33" t="s">
        <v>119</v>
      </c>
      <c r="H491" s="33"/>
      <c r="I491" s="124">
        <v>269.9</v>
      </c>
      <c r="J491" s="124">
        <v>30</v>
      </c>
      <c r="K491" s="139">
        <f aca="true" t="shared" si="33" ref="K491:K498">I491+J491</f>
        <v>299.9</v>
      </c>
    </row>
    <row r="492" spans="1:11" s="89" customFormat="1" ht="15.75">
      <c r="A492" s="96" t="s">
        <v>9</v>
      </c>
      <c r="B492" s="107" t="s">
        <v>98</v>
      </c>
      <c r="C492" s="107" t="s">
        <v>25</v>
      </c>
      <c r="D492" s="32" t="s">
        <v>26</v>
      </c>
      <c r="E492" s="33"/>
      <c r="F492" s="33"/>
      <c r="G492" s="33"/>
      <c r="H492" s="33"/>
      <c r="I492" s="123">
        <f aca="true" t="shared" si="34" ref="I492:J494">I493</f>
        <v>600</v>
      </c>
      <c r="J492" s="123">
        <f t="shared" si="34"/>
        <v>-3</v>
      </c>
      <c r="K492" s="52">
        <f t="shared" si="33"/>
        <v>597</v>
      </c>
    </row>
    <row r="493" spans="1:11" s="89" customFormat="1" ht="31.5">
      <c r="A493" s="77" t="s">
        <v>69</v>
      </c>
      <c r="B493" s="54" t="s">
        <v>98</v>
      </c>
      <c r="C493" s="54" t="s">
        <v>25</v>
      </c>
      <c r="D493" s="33" t="s">
        <v>26</v>
      </c>
      <c r="E493" s="33" t="s">
        <v>68</v>
      </c>
      <c r="F493" s="33"/>
      <c r="G493" s="33"/>
      <c r="H493" s="33"/>
      <c r="I493" s="124">
        <f t="shared" si="34"/>
        <v>600</v>
      </c>
      <c r="J493" s="124">
        <f t="shared" si="34"/>
        <v>-3</v>
      </c>
      <c r="K493" s="40">
        <f t="shared" si="33"/>
        <v>597</v>
      </c>
    </row>
    <row r="494" spans="1:11" s="89" customFormat="1" ht="31.5">
      <c r="A494" s="110" t="s">
        <v>66</v>
      </c>
      <c r="B494" s="49" t="s">
        <v>98</v>
      </c>
      <c r="C494" s="49" t="s">
        <v>25</v>
      </c>
      <c r="D494" s="39" t="s">
        <v>26</v>
      </c>
      <c r="E494" s="39" t="s">
        <v>68</v>
      </c>
      <c r="F494" s="39" t="s">
        <v>65</v>
      </c>
      <c r="G494" s="39"/>
      <c r="H494" s="39"/>
      <c r="I494" s="125">
        <f t="shared" si="34"/>
        <v>600</v>
      </c>
      <c r="J494" s="125">
        <f t="shared" si="34"/>
        <v>-3</v>
      </c>
      <c r="K494" s="44">
        <f t="shared" si="33"/>
        <v>597</v>
      </c>
    </row>
    <row r="495" spans="1:11" s="89" customFormat="1" ht="15.75">
      <c r="A495" s="77" t="s">
        <v>154</v>
      </c>
      <c r="B495" s="54" t="s">
        <v>98</v>
      </c>
      <c r="C495" s="54" t="s">
        <v>25</v>
      </c>
      <c r="D495" s="33" t="s">
        <v>26</v>
      </c>
      <c r="E495" s="33" t="s">
        <v>68</v>
      </c>
      <c r="F495" s="33" t="s">
        <v>65</v>
      </c>
      <c r="G495" s="33" t="s">
        <v>118</v>
      </c>
      <c r="H495" s="33"/>
      <c r="I495" s="124">
        <v>600</v>
      </c>
      <c r="J495" s="124">
        <v>-3</v>
      </c>
      <c r="K495" s="40">
        <f t="shared" si="33"/>
        <v>597</v>
      </c>
    </row>
    <row r="496" spans="1:11" s="89" customFormat="1" ht="15.75">
      <c r="A496" s="42" t="s">
        <v>16</v>
      </c>
      <c r="B496" s="32" t="s">
        <v>98</v>
      </c>
      <c r="C496" s="32" t="s">
        <v>45</v>
      </c>
      <c r="D496" s="32"/>
      <c r="E496" s="32"/>
      <c r="F496" s="32"/>
      <c r="G496" s="32"/>
      <c r="H496" s="32"/>
      <c r="I496" s="123">
        <f>I497</f>
        <v>12544.3</v>
      </c>
      <c r="J496" s="123">
        <f>J497</f>
        <v>5599.5</v>
      </c>
      <c r="K496" s="41">
        <f t="shared" si="33"/>
        <v>18143.8</v>
      </c>
    </row>
    <row r="497" spans="1:11" s="89" customFormat="1" ht="15.75">
      <c r="A497" s="96" t="s">
        <v>41</v>
      </c>
      <c r="B497" s="32" t="s">
        <v>98</v>
      </c>
      <c r="C497" s="32" t="s">
        <v>45</v>
      </c>
      <c r="D497" s="32" t="s">
        <v>21</v>
      </c>
      <c r="E497" s="32"/>
      <c r="F497" s="32"/>
      <c r="G497" s="32"/>
      <c r="H497" s="32" t="s">
        <v>118</v>
      </c>
      <c r="I497" s="123">
        <f>I501+I504+I507+I498</f>
        <v>12544.3</v>
      </c>
      <c r="J497" s="123">
        <f>J501+J504+J498+J507</f>
        <v>5599.5</v>
      </c>
      <c r="K497" s="41">
        <f t="shared" si="33"/>
        <v>18143.8</v>
      </c>
    </row>
    <row r="498" spans="1:11" s="89" customFormat="1" ht="31.5">
      <c r="A498" s="156" t="s">
        <v>294</v>
      </c>
      <c r="B498" s="33" t="s">
        <v>98</v>
      </c>
      <c r="C498" s="33" t="s">
        <v>45</v>
      </c>
      <c r="D498" s="33" t="s">
        <v>21</v>
      </c>
      <c r="E498" s="33" t="s">
        <v>293</v>
      </c>
      <c r="F498" s="33"/>
      <c r="G498" s="33"/>
      <c r="H498" s="33"/>
      <c r="I498" s="124">
        <f>I499</f>
        <v>1288.3</v>
      </c>
      <c r="J498" s="124">
        <f>J499</f>
        <v>2543.9</v>
      </c>
      <c r="K498" s="40">
        <f t="shared" si="33"/>
        <v>3832.2</v>
      </c>
    </row>
    <row r="499" spans="1:11" s="89" customFormat="1" ht="31.5">
      <c r="A499" s="110" t="s">
        <v>86</v>
      </c>
      <c r="B499" s="39" t="s">
        <v>98</v>
      </c>
      <c r="C499" s="39" t="s">
        <v>45</v>
      </c>
      <c r="D499" s="39" t="s">
        <v>21</v>
      </c>
      <c r="E499" s="39" t="s">
        <v>293</v>
      </c>
      <c r="F499" s="39" t="s">
        <v>42</v>
      </c>
      <c r="G499" s="39"/>
      <c r="H499" s="39"/>
      <c r="I499" s="125">
        <f>I500</f>
        <v>1288.3</v>
      </c>
      <c r="J499" s="125">
        <f>J500</f>
        <v>2543.9</v>
      </c>
      <c r="K499" s="44">
        <f>K500</f>
        <v>3832.2</v>
      </c>
    </row>
    <row r="500" spans="1:11" s="89" customFormat="1" ht="15.75">
      <c r="A500" s="77" t="s">
        <v>155</v>
      </c>
      <c r="B500" s="33" t="s">
        <v>98</v>
      </c>
      <c r="C500" s="33" t="s">
        <v>45</v>
      </c>
      <c r="D500" s="33" t="s">
        <v>21</v>
      </c>
      <c r="E500" s="33" t="s">
        <v>293</v>
      </c>
      <c r="F500" s="33" t="s">
        <v>42</v>
      </c>
      <c r="G500" s="33" t="s">
        <v>119</v>
      </c>
      <c r="H500" s="33"/>
      <c r="I500" s="124">
        <v>1288.3</v>
      </c>
      <c r="J500" s="124">
        <v>2543.9</v>
      </c>
      <c r="K500" s="40">
        <f>I500+J500</f>
        <v>3832.2</v>
      </c>
    </row>
    <row r="501" spans="1:11" s="89" customFormat="1" ht="47.25">
      <c r="A501" s="77" t="s">
        <v>252</v>
      </c>
      <c r="B501" s="33" t="s">
        <v>98</v>
      </c>
      <c r="C501" s="33" t="s">
        <v>45</v>
      </c>
      <c r="D501" s="33" t="s">
        <v>21</v>
      </c>
      <c r="E501" s="33" t="s">
        <v>215</v>
      </c>
      <c r="F501" s="33"/>
      <c r="G501" s="33"/>
      <c r="H501" s="33"/>
      <c r="I501" s="124">
        <f>I502</f>
        <v>643</v>
      </c>
      <c r="J501" s="124">
        <f>J502</f>
        <v>148.2</v>
      </c>
      <c r="K501" s="40">
        <f>I501+J501</f>
        <v>791.2</v>
      </c>
    </row>
    <row r="502" spans="1:11" s="89" customFormat="1" ht="31.5">
      <c r="A502" s="97" t="s">
        <v>86</v>
      </c>
      <c r="B502" s="39" t="s">
        <v>98</v>
      </c>
      <c r="C502" s="39" t="s">
        <v>45</v>
      </c>
      <c r="D502" s="39" t="s">
        <v>21</v>
      </c>
      <c r="E502" s="39" t="s">
        <v>215</v>
      </c>
      <c r="F502" s="39" t="s">
        <v>42</v>
      </c>
      <c r="G502" s="39"/>
      <c r="H502" s="39"/>
      <c r="I502" s="125">
        <f>I503</f>
        <v>643</v>
      </c>
      <c r="J502" s="125">
        <f>J503</f>
        <v>148.2</v>
      </c>
      <c r="K502" s="142">
        <f>I502+J502</f>
        <v>791.2</v>
      </c>
    </row>
    <row r="503" spans="1:11" s="89" customFormat="1" ht="15.75">
      <c r="A503" s="77" t="s">
        <v>154</v>
      </c>
      <c r="B503" s="33" t="s">
        <v>98</v>
      </c>
      <c r="C503" s="33" t="s">
        <v>45</v>
      </c>
      <c r="D503" s="33" t="s">
        <v>21</v>
      </c>
      <c r="E503" s="33" t="s">
        <v>215</v>
      </c>
      <c r="F503" s="33" t="s">
        <v>42</v>
      </c>
      <c r="G503" s="33" t="s">
        <v>118</v>
      </c>
      <c r="H503" s="33"/>
      <c r="I503" s="124">
        <v>643</v>
      </c>
      <c r="J503" s="124">
        <v>148.2</v>
      </c>
      <c r="K503" s="139">
        <f>I503+J503</f>
        <v>791.2</v>
      </c>
    </row>
    <row r="504" spans="1:11" s="89" customFormat="1" ht="110.25">
      <c r="A504" s="184" t="s">
        <v>278</v>
      </c>
      <c r="B504" s="33" t="s">
        <v>98</v>
      </c>
      <c r="C504" s="33" t="s">
        <v>45</v>
      </c>
      <c r="D504" s="33" t="s">
        <v>21</v>
      </c>
      <c r="E504" s="33" t="s">
        <v>277</v>
      </c>
      <c r="F504" s="33"/>
      <c r="G504" s="33"/>
      <c r="H504" s="33"/>
      <c r="I504" s="124">
        <f>I505</f>
        <v>9051.1</v>
      </c>
      <c r="J504" s="124">
        <f>J505</f>
        <v>2907.4</v>
      </c>
      <c r="K504" s="40">
        <f>I504+J504</f>
        <v>11958.5</v>
      </c>
    </row>
    <row r="505" spans="1:11" s="89" customFormat="1" ht="31.5">
      <c r="A505" s="110" t="s">
        <v>86</v>
      </c>
      <c r="B505" s="39" t="s">
        <v>98</v>
      </c>
      <c r="C505" s="39" t="s">
        <v>45</v>
      </c>
      <c r="D505" s="39" t="s">
        <v>21</v>
      </c>
      <c r="E505" s="39" t="s">
        <v>277</v>
      </c>
      <c r="F505" s="39" t="s">
        <v>42</v>
      </c>
      <c r="G505" s="39"/>
      <c r="H505" s="39"/>
      <c r="I505" s="125">
        <f>I506</f>
        <v>9051.1</v>
      </c>
      <c r="J505" s="125">
        <f>J506</f>
        <v>2907.4</v>
      </c>
      <c r="K505" s="44">
        <f>K506</f>
        <v>11958.5</v>
      </c>
    </row>
    <row r="506" spans="1:11" s="89" customFormat="1" ht="15.75">
      <c r="A506" s="77" t="s">
        <v>155</v>
      </c>
      <c r="B506" s="33" t="s">
        <v>98</v>
      </c>
      <c r="C506" s="33" t="s">
        <v>45</v>
      </c>
      <c r="D506" s="33" t="s">
        <v>21</v>
      </c>
      <c r="E506" s="33" t="s">
        <v>277</v>
      </c>
      <c r="F506" s="33" t="s">
        <v>42</v>
      </c>
      <c r="G506" s="33" t="s">
        <v>119</v>
      </c>
      <c r="H506" s="33"/>
      <c r="I506" s="124">
        <v>9051.1</v>
      </c>
      <c r="J506" s="124">
        <v>2907.4</v>
      </c>
      <c r="K506" s="40">
        <f>I506+J506</f>
        <v>11958.5</v>
      </c>
    </row>
    <row r="507" spans="1:11" s="89" customFormat="1" ht="78.75">
      <c r="A507" s="77" t="s">
        <v>301</v>
      </c>
      <c r="B507" s="33" t="s">
        <v>98</v>
      </c>
      <c r="C507" s="33" t="s">
        <v>45</v>
      </c>
      <c r="D507" s="33" t="s">
        <v>21</v>
      </c>
      <c r="E507" s="33" t="s">
        <v>300</v>
      </c>
      <c r="F507" s="33"/>
      <c r="G507" s="33"/>
      <c r="H507" s="33"/>
      <c r="I507" s="124">
        <f>I508</f>
        <v>1561.9</v>
      </c>
      <c r="J507" s="124">
        <f>J508</f>
        <v>0</v>
      </c>
      <c r="K507" s="40">
        <f>I507+J507</f>
        <v>1561.9</v>
      </c>
    </row>
    <row r="508" spans="1:11" s="89" customFormat="1" ht="31.5">
      <c r="A508" s="110" t="s">
        <v>86</v>
      </c>
      <c r="B508" s="39" t="s">
        <v>98</v>
      </c>
      <c r="C508" s="39" t="s">
        <v>45</v>
      </c>
      <c r="D508" s="39" t="s">
        <v>21</v>
      </c>
      <c r="E508" s="39" t="s">
        <v>300</v>
      </c>
      <c r="F508" s="39" t="s">
        <v>42</v>
      </c>
      <c r="G508" s="39"/>
      <c r="H508" s="39"/>
      <c r="I508" s="125">
        <f>I509</f>
        <v>1561.9</v>
      </c>
      <c r="J508" s="125">
        <f>J509</f>
        <v>0</v>
      </c>
      <c r="K508" s="142">
        <f>K509</f>
        <v>1561.9</v>
      </c>
    </row>
    <row r="509" spans="1:11" s="89" customFormat="1" ht="15.75">
      <c r="A509" s="77" t="s">
        <v>155</v>
      </c>
      <c r="B509" s="33" t="s">
        <v>98</v>
      </c>
      <c r="C509" s="33" t="s">
        <v>45</v>
      </c>
      <c r="D509" s="33" t="s">
        <v>21</v>
      </c>
      <c r="E509" s="33" t="s">
        <v>300</v>
      </c>
      <c r="F509" s="33" t="s">
        <v>42</v>
      </c>
      <c r="G509" s="33" t="s">
        <v>119</v>
      </c>
      <c r="H509" s="33"/>
      <c r="I509" s="124">
        <v>1561.9</v>
      </c>
      <c r="J509" s="124"/>
      <c r="K509" s="139">
        <f>I509+J509</f>
        <v>1561.9</v>
      </c>
    </row>
    <row r="510" spans="1:11" s="89" customFormat="1" ht="15.75">
      <c r="A510" s="96" t="s">
        <v>302</v>
      </c>
      <c r="B510" s="32" t="s">
        <v>98</v>
      </c>
      <c r="C510" s="32" t="s">
        <v>46</v>
      </c>
      <c r="D510" s="32"/>
      <c r="E510" s="32"/>
      <c r="F510" s="32"/>
      <c r="G510" s="32"/>
      <c r="H510" s="32"/>
      <c r="I510" s="123">
        <f aca="true" t="shared" si="35" ref="I510:J513">I511</f>
        <v>1250</v>
      </c>
      <c r="J510" s="123">
        <f t="shared" si="35"/>
        <v>0</v>
      </c>
      <c r="K510" s="52">
        <f>I510+J510</f>
        <v>1250</v>
      </c>
    </row>
    <row r="511" spans="1:11" s="89" customFormat="1" ht="15.75">
      <c r="A511" s="96" t="s">
        <v>303</v>
      </c>
      <c r="B511" s="32" t="s">
        <v>98</v>
      </c>
      <c r="C511" s="32" t="s">
        <v>46</v>
      </c>
      <c r="D511" s="32" t="s">
        <v>20</v>
      </c>
      <c r="E511" s="32"/>
      <c r="F511" s="32"/>
      <c r="G511" s="32"/>
      <c r="H511" s="32"/>
      <c r="I511" s="123">
        <f t="shared" si="35"/>
        <v>1250</v>
      </c>
      <c r="J511" s="123">
        <f t="shared" si="35"/>
        <v>0</v>
      </c>
      <c r="K511" s="52">
        <f>K512</f>
        <v>1250</v>
      </c>
    </row>
    <row r="512" spans="1:11" s="89" customFormat="1" ht="31.5">
      <c r="A512" s="77" t="s">
        <v>305</v>
      </c>
      <c r="B512" s="33" t="s">
        <v>98</v>
      </c>
      <c r="C512" s="33" t="s">
        <v>46</v>
      </c>
      <c r="D512" s="33" t="s">
        <v>20</v>
      </c>
      <c r="E512" s="33" t="s">
        <v>304</v>
      </c>
      <c r="F512" s="33"/>
      <c r="G512" s="33"/>
      <c r="H512" s="33"/>
      <c r="I512" s="124">
        <f t="shared" si="35"/>
        <v>1250</v>
      </c>
      <c r="J512" s="124">
        <f t="shared" si="35"/>
        <v>0</v>
      </c>
      <c r="K512" s="139">
        <f>K513</f>
        <v>1250</v>
      </c>
    </row>
    <row r="513" spans="1:11" s="89" customFormat="1" ht="31.5">
      <c r="A513" s="110" t="s">
        <v>66</v>
      </c>
      <c r="B513" s="39" t="s">
        <v>98</v>
      </c>
      <c r="C513" s="39" t="s">
        <v>46</v>
      </c>
      <c r="D513" s="39" t="s">
        <v>20</v>
      </c>
      <c r="E513" s="39" t="s">
        <v>304</v>
      </c>
      <c r="F513" s="39" t="s">
        <v>65</v>
      </c>
      <c r="G513" s="39"/>
      <c r="H513" s="39"/>
      <c r="I513" s="125">
        <f t="shared" si="35"/>
        <v>1250</v>
      </c>
      <c r="J513" s="125">
        <f t="shared" si="35"/>
        <v>0</v>
      </c>
      <c r="K513" s="142">
        <f>K514</f>
        <v>1250</v>
      </c>
    </row>
    <row r="514" spans="1:11" s="89" customFormat="1" ht="15.75">
      <c r="A514" s="77" t="s">
        <v>154</v>
      </c>
      <c r="B514" s="33" t="s">
        <v>98</v>
      </c>
      <c r="C514" s="33" t="s">
        <v>46</v>
      </c>
      <c r="D514" s="33" t="s">
        <v>20</v>
      </c>
      <c r="E514" s="33" t="s">
        <v>304</v>
      </c>
      <c r="F514" s="33" t="s">
        <v>65</v>
      </c>
      <c r="G514" s="33" t="s">
        <v>118</v>
      </c>
      <c r="H514" s="33"/>
      <c r="I514" s="124">
        <v>1250</v>
      </c>
      <c r="J514" s="124">
        <v>0</v>
      </c>
      <c r="K514" s="139">
        <f>I514+J514</f>
        <v>1250</v>
      </c>
    </row>
    <row r="515" spans="1:11" s="89" customFormat="1" ht="15.75">
      <c r="A515" s="141" t="s">
        <v>150</v>
      </c>
      <c r="B515" s="108"/>
      <c r="C515" s="108"/>
      <c r="D515" s="108"/>
      <c r="E515" s="108"/>
      <c r="F515" s="108"/>
      <c r="G515" s="108"/>
      <c r="H515" s="108"/>
      <c r="I515" s="128">
        <f>I5+I18+I393+I24+I137+I189+I215+I462</f>
        <v>785720.1</v>
      </c>
      <c r="J515" s="128">
        <f>J5+J18+J393+J24+J137+J189+J215+J462</f>
        <v>115358.39999999998</v>
      </c>
      <c r="K515" s="52">
        <f>I515+J515</f>
        <v>901078.5</v>
      </c>
    </row>
    <row r="516" spans="1:11" s="89" customFormat="1" ht="15.75">
      <c r="A516" s="201"/>
      <c r="B516" s="99"/>
      <c r="C516" s="99"/>
      <c r="D516" s="99"/>
      <c r="E516" s="99"/>
      <c r="F516" s="99"/>
      <c r="G516" s="99"/>
      <c r="H516" s="99"/>
      <c r="I516" s="202"/>
      <c r="J516" s="202"/>
      <c r="K516" s="93"/>
    </row>
    <row r="517" spans="1:11" s="89" customFormat="1" ht="29.25" customHeight="1">
      <c r="A517" s="246"/>
      <c r="B517" s="247"/>
      <c r="C517" s="247"/>
      <c r="D517" s="247"/>
      <c r="E517" s="247"/>
      <c r="F517" s="247"/>
      <c r="G517" s="247"/>
      <c r="H517" s="247"/>
      <c r="I517" s="247"/>
      <c r="J517" s="247"/>
      <c r="K517" s="247"/>
    </row>
    <row r="518" spans="1:11" s="89" customFormat="1" ht="15">
      <c r="A518" s="98"/>
      <c r="B518" s="99"/>
      <c r="C518" s="99"/>
      <c r="D518" s="99"/>
      <c r="E518" s="99"/>
      <c r="F518" s="99"/>
      <c r="G518" s="99"/>
      <c r="H518" s="99"/>
      <c r="I518" s="100"/>
      <c r="J518" s="100"/>
      <c r="K518" s="100"/>
    </row>
    <row r="519" spans="1:11" s="89" customFormat="1" ht="15">
      <c r="A519" s="98"/>
      <c r="B519" s="99"/>
      <c r="C519" s="99"/>
      <c r="D519" s="99"/>
      <c r="E519" s="99"/>
      <c r="F519" s="99"/>
      <c r="G519" s="99"/>
      <c r="H519" s="99"/>
      <c r="I519" s="100"/>
      <c r="J519" s="100"/>
      <c r="K519" s="100"/>
    </row>
    <row r="520" spans="1:11" s="89" customFormat="1" ht="15">
      <c r="A520" s="98"/>
      <c r="B520" s="99"/>
      <c r="C520" s="99"/>
      <c r="D520" s="99"/>
      <c r="E520" s="99"/>
      <c r="F520" s="99"/>
      <c r="G520" s="99"/>
      <c r="H520" s="99"/>
      <c r="I520" s="100"/>
      <c r="J520" s="100"/>
      <c r="K520" s="100"/>
    </row>
    <row r="521" spans="1:11" s="89" customFormat="1" ht="15">
      <c r="A521" s="98"/>
      <c r="B521" s="99"/>
      <c r="C521" s="99"/>
      <c r="D521" s="99"/>
      <c r="E521" s="99"/>
      <c r="F521" s="99"/>
      <c r="G521" s="99"/>
      <c r="H521" s="99"/>
      <c r="I521" s="100"/>
      <c r="J521" s="100"/>
      <c r="K521" s="100"/>
    </row>
    <row r="522" spans="1:11" s="89" customFormat="1" ht="15">
      <c r="A522" s="98"/>
      <c r="B522" s="99"/>
      <c r="C522" s="99"/>
      <c r="D522" s="99"/>
      <c r="E522" s="99"/>
      <c r="F522" s="99"/>
      <c r="G522" s="99"/>
      <c r="H522" s="99"/>
      <c r="I522" s="100"/>
      <c r="J522" s="100"/>
      <c r="K522" s="100"/>
    </row>
    <row r="523" spans="1:11" s="89" customFormat="1" ht="15">
      <c r="A523" s="98"/>
      <c r="B523" s="99"/>
      <c r="C523" s="99"/>
      <c r="D523" s="99"/>
      <c r="E523" s="99"/>
      <c r="F523" s="99"/>
      <c r="G523" s="99"/>
      <c r="H523" s="99"/>
      <c r="I523" s="100"/>
      <c r="J523" s="100"/>
      <c r="K523" s="100"/>
    </row>
    <row r="524" spans="1:12" s="89" customFormat="1" ht="15">
      <c r="A524" s="98"/>
      <c r="B524" s="99"/>
      <c r="C524" s="99"/>
      <c r="D524" s="99"/>
      <c r="E524" s="99"/>
      <c r="F524" s="99"/>
      <c r="G524" s="99"/>
      <c r="H524" s="99"/>
      <c r="I524" s="100"/>
      <c r="J524" s="100"/>
      <c r="K524" s="100"/>
      <c r="L524" s="100"/>
    </row>
    <row r="525" spans="1:48" s="64" customFormat="1" ht="18">
      <c r="A525" s="98"/>
      <c r="B525" s="99"/>
      <c r="C525" s="99"/>
      <c r="D525" s="99"/>
      <c r="E525" s="99"/>
      <c r="F525" s="99"/>
      <c r="G525" s="99"/>
      <c r="H525" s="99"/>
      <c r="I525" s="100"/>
      <c r="J525" s="100"/>
      <c r="K525" s="100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</row>
    <row r="526" spans="1:48" s="64" customFormat="1" ht="18">
      <c r="A526" s="98"/>
      <c r="B526" s="99"/>
      <c r="C526" s="99"/>
      <c r="D526" s="99"/>
      <c r="E526" s="99"/>
      <c r="F526" s="99"/>
      <c r="G526" s="99"/>
      <c r="H526" s="99"/>
      <c r="I526" s="100"/>
      <c r="J526" s="100"/>
      <c r="K526" s="100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</row>
    <row r="527" spans="1:48" s="64" customFormat="1" ht="18">
      <c r="A527" s="98"/>
      <c r="B527" s="99"/>
      <c r="C527" s="99"/>
      <c r="D527" s="99"/>
      <c r="E527" s="99"/>
      <c r="F527" s="99"/>
      <c r="G527" s="99"/>
      <c r="H527" s="99"/>
      <c r="I527" s="100"/>
      <c r="J527" s="100"/>
      <c r="K527" s="100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</row>
    <row r="528" spans="1:48" s="64" customFormat="1" ht="18">
      <c r="A528" s="98"/>
      <c r="B528" s="99"/>
      <c r="C528" s="99"/>
      <c r="D528" s="99"/>
      <c r="E528" s="99"/>
      <c r="F528" s="99"/>
      <c r="G528" s="99"/>
      <c r="H528" s="99"/>
      <c r="I528" s="100"/>
      <c r="J528" s="100"/>
      <c r="K528" s="100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</row>
    <row r="529" spans="1:48" s="64" customFormat="1" ht="18">
      <c r="A529" s="98"/>
      <c r="B529" s="99"/>
      <c r="C529" s="99"/>
      <c r="D529" s="99"/>
      <c r="E529" s="99"/>
      <c r="F529" s="99"/>
      <c r="G529" s="99"/>
      <c r="H529" s="99"/>
      <c r="I529" s="100"/>
      <c r="J529" s="100"/>
      <c r="K529" s="100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</row>
    <row r="530" spans="1:48" s="64" customFormat="1" ht="18">
      <c r="A530" s="98"/>
      <c r="B530" s="99"/>
      <c r="C530" s="99"/>
      <c r="D530" s="99"/>
      <c r="E530" s="99"/>
      <c r="F530" s="99"/>
      <c r="G530" s="99"/>
      <c r="H530" s="99"/>
      <c r="I530" s="100"/>
      <c r="J530" s="100"/>
      <c r="K530" s="100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</row>
    <row r="531" spans="1:48" s="64" customFormat="1" ht="18">
      <c r="A531" s="98"/>
      <c r="B531" s="99"/>
      <c r="C531" s="99"/>
      <c r="D531" s="99"/>
      <c r="E531" s="99"/>
      <c r="F531" s="99"/>
      <c r="G531" s="99"/>
      <c r="H531" s="99"/>
      <c r="I531" s="100"/>
      <c r="J531" s="100"/>
      <c r="K531" s="100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</row>
    <row r="532" spans="1:48" s="64" customFormat="1" ht="18">
      <c r="A532" s="98"/>
      <c r="B532" s="99"/>
      <c r="C532" s="99"/>
      <c r="D532" s="99"/>
      <c r="E532" s="99"/>
      <c r="F532" s="99"/>
      <c r="G532" s="99"/>
      <c r="H532" s="99"/>
      <c r="I532" s="100"/>
      <c r="J532" s="100"/>
      <c r="K532" s="100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</row>
    <row r="533" spans="1:48" s="64" customFormat="1" ht="18">
      <c r="A533" s="98"/>
      <c r="B533" s="99"/>
      <c r="C533" s="99"/>
      <c r="D533" s="99"/>
      <c r="E533" s="99"/>
      <c r="F533" s="99"/>
      <c r="G533" s="99"/>
      <c r="H533" s="99"/>
      <c r="I533" s="100"/>
      <c r="J533" s="100"/>
      <c r="K533" s="100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</row>
    <row r="534" spans="1:48" s="64" customFormat="1" ht="18">
      <c r="A534" s="145"/>
      <c r="B534" s="145"/>
      <c r="C534" s="146"/>
      <c r="D534" s="146"/>
      <c r="E534" s="146"/>
      <c r="F534" s="146"/>
      <c r="G534" s="146"/>
      <c r="H534" s="147"/>
      <c r="I534" s="148"/>
      <c r="J534" s="149"/>
      <c r="K534" s="100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</row>
    <row r="535" spans="1:48" s="64" customFormat="1" ht="18">
      <c r="A535" s="98"/>
      <c r="B535" s="99"/>
      <c r="C535" s="99"/>
      <c r="D535" s="99"/>
      <c r="E535" s="99"/>
      <c r="F535" s="99"/>
      <c r="G535" s="99"/>
      <c r="H535" s="99"/>
      <c r="I535" s="100"/>
      <c r="J535" s="100"/>
      <c r="K535" s="100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</row>
    <row r="536" spans="1:48" s="64" customFormat="1" ht="18">
      <c r="A536" s="98"/>
      <c r="B536" s="99"/>
      <c r="C536" s="99"/>
      <c r="D536" s="99"/>
      <c r="E536" s="99"/>
      <c r="F536" s="99"/>
      <c r="G536" s="99"/>
      <c r="H536" s="99"/>
      <c r="I536" s="100"/>
      <c r="J536" s="100"/>
      <c r="K536" s="100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</row>
    <row r="537" spans="1:48" s="64" customFormat="1" ht="18">
      <c r="A537" s="98"/>
      <c r="B537" s="99"/>
      <c r="C537" s="99"/>
      <c r="D537" s="99"/>
      <c r="E537" s="99"/>
      <c r="F537" s="99"/>
      <c r="G537" s="99"/>
      <c r="H537" s="99"/>
      <c r="I537" s="100"/>
      <c r="J537" s="100"/>
      <c r="K537" s="100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</row>
    <row r="538" spans="1:48" s="64" customFormat="1" ht="18">
      <c r="A538" s="98"/>
      <c r="B538" s="99"/>
      <c r="C538" s="99"/>
      <c r="D538" s="99"/>
      <c r="E538" s="99"/>
      <c r="F538" s="99"/>
      <c r="G538" s="99"/>
      <c r="H538" s="99"/>
      <c r="I538" s="100"/>
      <c r="J538" s="100"/>
      <c r="K538" s="100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</row>
    <row r="539" spans="1:48" s="64" customFormat="1" ht="18">
      <c r="A539" s="98"/>
      <c r="B539" s="99"/>
      <c r="C539" s="99"/>
      <c r="D539" s="99"/>
      <c r="E539" s="99"/>
      <c r="F539" s="99"/>
      <c r="G539" s="99"/>
      <c r="H539" s="99"/>
      <c r="I539" s="100"/>
      <c r="J539" s="100"/>
      <c r="K539" s="100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</row>
    <row r="540" spans="1:48" s="64" customFormat="1" ht="18">
      <c r="A540" s="101"/>
      <c r="B540" s="102"/>
      <c r="C540" s="102"/>
      <c r="D540" s="102"/>
      <c r="E540" s="102"/>
      <c r="F540" s="102"/>
      <c r="G540" s="102"/>
      <c r="H540" s="102"/>
      <c r="I540" s="100"/>
      <c r="J540" s="100"/>
      <c r="K540" s="100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</row>
    <row r="541" spans="1:48" s="64" customFormat="1" ht="18">
      <c r="A541" s="101"/>
      <c r="B541" s="102"/>
      <c r="C541" s="102"/>
      <c r="D541" s="102"/>
      <c r="E541" s="102"/>
      <c r="F541" s="102"/>
      <c r="G541" s="102"/>
      <c r="H541" s="102"/>
      <c r="I541" s="100"/>
      <c r="J541" s="100"/>
      <c r="K541" s="100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</row>
    <row r="542" spans="1:48" s="64" customFormat="1" ht="18">
      <c r="A542" s="101"/>
      <c r="B542" s="102"/>
      <c r="C542" s="102"/>
      <c r="D542" s="102"/>
      <c r="E542" s="102"/>
      <c r="F542" s="102"/>
      <c r="G542" s="102"/>
      <c r="H542" s="102"/>
      <c r="I542" s="100"/>
      <c r="J542" s="100"/>
      <c r="K542" s="100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</row>
    <row r="543" spans="1:48" s="64" customFormat="1" ht="18">
      <c r="A543" s="101"/>
      <c r="B543" s="102"/>
      <c r="C543" s="102"/>
      <c r="D543" s="102"/>
      <c r="E543" s="102"/>
      <c r="F543" s="102"/>
      <c r="G543" s="102"/>
      <c r="H543" s="102"/>
      <c r="I543" s="100"/>
      <c r="J543" s="100"/>
      <c r="K543" s="100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</row>
    <row r="544" spans="1:48" s="64" customFormat="1" ht="18">
      <c r="A544" s="145"/>
      <c r="B544" s="146"/>
      <c r="C544" s="146"/>
      <c r="D544" s="146"/>
      <c r="E544" s="146"/>
      <c r="F544" s="146"/>
      <c r="G544" s="147"/>
      <c r="H544" s="148"/>
      <c r="I544" s="149"/>
      <c r="J544" s="100"/>
      <c r="K544" s="100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</row>
    <row r="545" spans="1:48" s="64" customFormat="1" ht="18">
      <c r="A545" s="101"/>
      <c r="B545" s="102"/>
      <c r="C545" s="102"/>
      <c r="D545" s="102"/>
      <c r="E545" s="102"/>
      <c r="F545" s="102"/>
      <c r="G545" s="102"/>
      <c r="H545" s="102"/>
      <c r="I545" s="100"/>
      <c r="J545" s="100"/>
      <c r="K545" s="100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</row>
    <row r="546" spans="1:48" s="64" customFormat="1" ht="18">
      <c r="A546" s="101"/>
      <c r="B546" s="102"/>
      <c r="C546" s="102"/>
      <c r="D546" s="102"/>
      <c r="E546" s="102"/>
      <c r="F546" s="102"/>
      <c r="G546" s="102"/>
      <c r="H546" s="102"/>
      <c r="I546" s="100"/>
      <c r="J546" s="100"/>
      <c r="K546" s="100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</row>
    <row r="547" spans="1:48" s="64" customFormat="1" ht="18">
      <c r="A547" s="101"/>
      <c r="B547" s="102"/>
      <c r="C547" s="102"/>
      <c r="D547" s="102"/>
      <c r="E547" s="102"/>
      <c r="F547" s="102"/>
      <c r="G547" s="102"/>
      <c r="H547" s="102"/>
      <c r="I547" s="100"/>
      <c r="J547" s="100"/>
      <c r="K547" s="100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</row>
    <row r="548" spans="1:48" s="64" customFormat="1" ht="18">
      <c r="A548" s="101"/>
      <c r="B548" s="102"/>
      <c r="C548" s="102"/>
      <c r="D548" s="102"/>
      <c r="E548" s="102"/>
      <c r="F548" s="102"/>
      <c r="G548" s="102"/>
      <c r="H548" s="102"/>
      <c r="I548" s="100"/>
      <c r="J548" s="100"/>
      <c r="K548" s="100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</row>
    <row r="549" spans="1:48" s="64" customFormat="1" ht="18">
      <c r="A549" s="101"/>
      <c r="B549" s="102"/>
      <c r="C549" s="102"/>
      <c r="D549" s="102"/>
      <c r="E549" s="102"/>
      <c r="F549" s="102"/>
      <c r="G549" s="102"/>
      <c r="H549" s="102"/>
      <c r="I549" s="100"/>
      <c r="J549" s="100"/>
      <c r="K549" s="100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</row>
    <row r="550" spans="1:48" s="64" customFormat="1" ht="18">
      <c r="A550" s="101"/>
      <c r="B550" s="102"/>
      <c r="C550" s="102"/>
      <c r="D550" s="102"/>
      <c r="E550" s="102"/>
      <c r="F550" s="102"/>
      <c r="G550" s="102"/>
      <c r="H550" s="102"/>
      <c r="I550" s="100"/>
      <c r="J550" s="100"/>
      <c r="K550" s="100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</row>
    <row r="551" spans="1:48" s="64" customFormat="1" ht="18">
      <c r="A551" s="101"/>
      <c r="B551" s="102"/>
      <c r="C551" s="102"/>
      <c r="D551" s="102"/>
      <c r="E551" s="102"/>
      <c r="F551" s="102"/>
      <c r="G551" s="102"/>
      <c r="H551" s="102"/>
      <c r="I551" s="100"/>
      <c r="J551" s="100"/>
      <c r="K551" s="100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</row>
    <row r="552" spans="1:48" s="64" customFormat="1" ht="18">
      <c r="A552" s="101"/>
      <c r="B552" s="102"/>
      <c r="C552" s="102"/>
      <c r="D552" s="102"/>
      <c r="E552" s="102"/>
      <c r="F552" s="102"/>
      <c r="G552" s="102"/>
      <c r="H552" s="102"/>
      <c r="I552" s="100"/>
      <c r="J552" s="100"/>
      <c r="K552" s="100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</row>
    <row r="553" spans="1:48" s="64" customFormat="1" ht="18">
      <c r="A553" s="101"/>
      <c r="B553" s="102"/>
      <c r="C553" s="102"/>
      <c r="D553" s="102"/>
      <c r="E553" s="102"/>
      <c r="F553" s="102"/>
      <c r="G553" s="102"/>
      <c r="H553" s="102"/>
      <c r="I553" s="100"/>
      <c r="J553" s="100"/>
      <c r="K553" s="100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</row>
    <row r="554" spans="1:48" s="64" customFormat="1" ht="18">
      <c r="A554" s="101"/>
      <c r="B554" s="102"/>
      <c r="C554" s="102"/>
      <c r="D554" s="102"/>
      <c r="E554" s="102"/>
      <c r="F554" s="102"/>
      <c r="G554" s="102"/>
      <c r="H554" s="102"/>
      <c r="I554" s="100"/>
      <c r="J554" s="100"/>
      <c r="K554" s="100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</row>
    <row r="555" spans="1:48" s="64" customFormat="1" ht="18">
      <c r="A555" s="101"/>
      <c r="B555" s="102"/>
      <c r="C555" s="102"/>
      <c r="D555" s="102"/>
      <c r="E555" s="102"/>
      <c r="F555" s="102"/>
      <c r="G555" s="102"/>
      <c r="H555" s="102"/>
      <c r="I555" s="100"/>
      <c r="J555" s="100"/>
      <c r="K555" s="100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</row>
    <row r="556" spans="1:48" s="64" customFormat="1" ht="18">
      <c r="A556" s="101"/>
      <c r="B556" s="102"/>
      <c r="C556" s="102"/>
      <c r="D556" s="102"/>
      <c r="E556" s="102"/>
      <c r="F556" s="102"/>
      <c r="G556" s="102"/>
      <c r="H556" s="102"/>
      <c r="I556" s="100"/>
      <c r="J556" s="100"/>
      <c r="K556" s="100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</row>
    <row r="557" spans="1:48" s="64" customFormat="1" ht="18">
      <c r="A557" s="101"/>
      <c r="B557" s="102"/>
      <c r="C557" s="102"/>
      <c r="D557" s="102"/>
      <c r="E557" s="102"/>
      <c r="F557" s="102"/>
      <c r="G557" s="102"/>
      <c r="H557" s="102"/>
      <c r="I557" s="100"/>
      <c r="J557" s="100"/>
      <c r="K557" s="100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</row>
    <row r="558" spans="1:48" s="64" customFormat="1" ht="18">
      <c r="A558" s="101"/>
      <c r="B558" s="102"/>
      <c r="C558" s="102"/>
      <c r="D558" s="102"/>
      <c r="E558" s="102"/>
      <c r="F558" s="102"/>
      <c r="G558" s="102"/>
      <c r="H558" s="102"/>
      <c r="I558" s="100"/>
      <c r="J558" s="100"/>
      <c r="K558" s="100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</row>
    <row r="559" spans="1:48" s="64" customFormat="1" ht="18">
      <c r="A559" s="101"/>
      <c r="B559" s="102"/>
      <c r="C559" s="102"/>
      <c r="D559" s="102"/>
      <c r="E559" s="102"/>
      <c r="F559" s="102"/>
      <c r="G559" s="102"/>
      <c r="H559" s="102"/>
      <c r="I559" s="100"/>
      <c r="J559" s="100"/>
      <c r="K559" s="100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</row>
    <row r="560" spans="1:48" s="64" customFormat="1" ht="18">
      <c r="A560" s="101"/>
      <c r="B560" s="102"/>
      <c r="C560" s="102"/>
      <c r="D560" s="102"/>
      <c r="E560" s="102"/>
      <c r="F560" s="102"/>
      <c r="G560" s="102"/>
      <c r="H560" s="102"/>
      <c r="I560" s="100"/>
      <c r="J560" s="100"/>
      <c r="K560" s="100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</row>
    <row r="561" spans="1:48" s="64" customFormat="1" ht="18">
      <c r="A561" s="101"/>
      <c r="B561" s="102"/>
      <c r="C561" s="102"/>
      <c r="D561" s="102"/>
      <c r="E561" s="102"/>
      <c r="F561" s="102"/>
      <c r="G561" s="102"/>
      <c r="H561" s="102"/>
      <c r="I561" s="100"/>
      <c r="J561" s="100"/>
      <c r="K561" s="100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</row>
    <row r="562" spans="1:48" s="64" customFormat="1" ht="18">
      <c r="A562" s="101"/>
      <c r="B562" s="102"/>
      <c r="C562" s="102"/>
      <c r="D562" s="102"/>
      <c r="E562" s="102"/>
      <c r="F562" s="102"/>
      <c r="G562" s="102"/>
      <c r="H562" s="102"/>
      <c r="I562" s="100"/>
      <c r="J562" s="100"/>
      <c r="K562" s="100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</row>
    <row r="563" spans="1:48" s="64" customFormat="1" ht="18">
      <c r="A563" s="101"/>
      <c r="B563" s="102"/>
      <c r="C563" s="102"/>
      <c r="D563" s="102"/>
      <c r="E563" s="102"/>
      <c r="F563" s="102"/>
      <c r="G563" s="102"/>
      <c r="H563" s="102"/>
      <c r="I563" s="100"/>
      <c r="J563" s="100"/>
      <c r="K563" s="100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</row>
    <row r="564" spans="1:48" s="64" customFormat="1" ht="18">
      <c r="A564" s="101"/>
      <c r="B564" s="102"/>
      <c r="C564" s="102"/>
      <c r="D564" s="102"/>
      <c r="E564" s="102"/>
      <c r="F564" s="102"/>
      <c r="G564" s="102"/>
      <c r="H564" s="102"/>
      <c r="I564" s="100"/>
      <c r="J564" s="100"/>
      <c r="K564" s="100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</row>
    <row r="565" spans="1:48" s="64" customFormat="1" ht="18">
      <c r="A565" s="101"/>
      <c r="B565" s="102"/>
      <c r="C565" s="102"/>
      <c r="D565" s="102"/>
      <c r="E565" s="102"/>
      <c r="F565" s="102"/>
      <c r="G565" s="102"/>
      <c r="H565" s="102"/>
      <c r="I565" s="100"/>
      <c r="J565" s="100"/>
      <c r="K565" s="100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</row>
    <row r="566" spans="1:48" s="64" customFormat="1" ht="18">
      <c r="A566" s="101"/>
      <c r="B566" s="102"/>
      <c r="C566" s="102"/>
      <c r="D566" s="102"/>
      <c r="E566" s="102"/>
      <c r="F566" s="102"/>
      <c r="G566" s="102"/>
      <c r="H566" s="102"/>
      <c r="I566" s="100"/>
      <c r="J566" s="100"/>
      <c r="K566" s="100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</row>
    <row r="567" spans="1:48" s="64" customFormat="1" ht="18">
      <c r="A567" s="101"/>
      <c r="B567" s="102"/>
      <c r="C567" s="102"/>
      <c r="D567" s="102"/>
      <c r="E567" s="102"/>
      <c r="F567" s="102"/>
      <c r="G567" s="102"/>
      <c r="H567" s="102"/>
      <c r="I567" s="100"/>
      <c r="J567" s="100"/>
      <c r="K567" s="100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</row>
    <row r="568" spans="1:48" s="64" customFormat="1" ht="18">
      <c r="A568" s="101"/>
      <c r="B568" s="102"/>
      <c r="C568" s="102"/>
      <c r="D568" s="102"/>
      <c r="E568" s="102"/>
      <c r="F568" s="102"/>
      <c r="G568" s="102"/>
      <c r="H568" s="102"/>
      <c r="I568" s="100"/>
      <c r="J568" s="100"/>
      <c r="K568" s="100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</row>
    <row r="569" spans="1:48" s="64" customFormat="1" ht="18">
      <c r="A569" s="101"/>
      <c r="B569" s="102"/>
      <c r="C569" s="102"/>
      <c r="D569" s="102"/>
      <c r="E569" s="102"/>
      <c r="F569" s="102"/>
      <c r="G569" s="102"/>
      <c r="H569" s="102"/>
      <c r="I569" s="100"/>
      <c r="J569" s="100"/>
      <c r="K569" s="100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</row>
    <row r="570" spans="1:48" s="64" customFormat="1" ht="18">
      <c r="A570" s="101"/>
      <c r="B570" s="102"/>
      <c r="C570" s="102"/>
      <c r="D570" s="102"/>
      <c r="E570" s="102"/>
      <c r="F570" s="102"/>
      <c r="G570" s="102"/>
      <c r="H570" s="102"/>
      <c r="I570" s="100"/>
      <c r="J570" s="100"/>
      <c r="K570" s="100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</row>
    <row r="571" spans="1:48" s="64" customFormat="1" ht="18">
      <c r="A571" s="101"/>
      <c r="B571" s="102"/>
      <c r="C571" s="102"/>
      <c r="D571" s="102"/>
      <c r="E571" s="102"/>
      <c r="F571" s="102"/>
      <c r="G571" s="102"/>
      <c r="H571" s="102"/>
      <c r="I571" s="100"/>
      <c r="J571" s="100"/>
      <c r="K571" s="100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</row>
    <row r="572" spans="1:48" s="64" customFormat="1" ht="18">
      <c r="A572" s="101"/>
      <c r="B572" s="102"/>
      <c r="C572" s="102"/>
      <c r="D572" s="102"/>
      <c r="E572" s="102"/>
      <c r="F572" s="102"/>
      <c r="G572" s="102"/>
      <c r="H572" s="102"/>
      <c r="I572" s="100"/>
      <c r="J572" s="100"/>
      <c r="K572" s="100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</row>
    <row r="573" spans="1:48" s="64" customFormat="1" ht="18">
      <c r="A573" s="101"/>
      <c r="B573" s="102"/>
      <c r="C573" s="102"/>
      <c r="D573" s="102"/>
      <c r="E573" s="102"/>
      <c r="F573" s="102"/>
      <c r="G573" s="102"/>
      <c r="H573" s="102"/>
      <c r="I573" s="100"/>
      <c r="J573" s="100"/>
      <c r="K573" s="100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</row>
    <row r="574" spans="1:48" s="64" customFormat="1" ht="18">
      <c r="A574" s="101"/>
      <c r="B574" s="102"/>
      <c r="C574" s="102"/>
      <c r="D574" s="102"/>
      <c r="E574" s="102"/>
      <c r="F574" s="102"/>
      <c r="G574" s="102"/>
      <c r="H574" s="102"/>
      <c r="I574" s="100"/>
      <c r="J574" s="100"/>
      <c r="K574" s="100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</row>
    <row r="575" spans="1:48" s="64" customFormat="1" ht="18">
      <c r="A575" s="101"/>
      <c r="B575" s="102"/>
      <c r="C575" s="102"/>
      <c r="D575" s="102"/>
      <c r="E575" s="102"/>
      <c r="F575" s="102"/>
      <c r="G575" s="102"/>
      <c r="H575" s="102"/>
      <c r="I575" s="100"/>
      <c r="J575" s="100"/>
      <c r="K575" s="100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</row>
    <row r="576" spans="1:48" s="64" customFormat="1" ht="18">
      <c r="A576" s="101"/>
      <c r="B576" s="102"/>
      <c r="C576" s="102"/>
      <c r="D576" s="102"/>
      <c r="E576" s="102"/>
      <c r="F576" s="102"/>
      <c r="G576" s="102"/>
      <c r="H576" s="102"/>
      <c r="I576" s="100"/>
      <c r="J576" s="100"/>
      <c r="K576" s="100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</row>
    <row r="577" spans="1:48" s="64" customFormat="1" ht="18">
      <c r="A577" s="101"/>
      <c r="B577" s="102"/>
      <c r="C577" s="102"/>
      <c r="D577" s="102"/>
      <c r="E577" s="102"/>
      <c r="F577" s="102"/>
      <c r="G577" s="102"/>
      <c r="H577" s="102"/>
      <c r="I577" s="100"/>
      <c r="J577" s="100"/>
      <c r="K577" s="100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</row>
    <row r="578" spans="1:48" s="64" customFormat="1" ht="18">
      <c r="A578" s="101"/>
      <c r="B578" s="102"/>
      <c r="C578" s="102"/>
      <c r="D578" s="102"/>
      <c r="E578" s="102"/>
      <c r="F578" s="102"/>
      <c r="G578" s="102"/>
      <c r="H578" s="102"/>
      <c r="I578" s="100"/>
      <c r="J578" s="100"/>
      <c r="K578" s="100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</row>
    <row r="579" spans="1:48" s="64" customFormat="1" ht="18">
      <c r="A579" s="101"/>
      <c r="B579" s="102"/>
      <c r="C579" s="102"/>
      <c r="D579" s="102"/>
      <c r="E579" s="102"/>
      <c r="F579" s="102"/>
      <c r="G579" s="102"/>
      <c r="H579" s="102"/>
      <c r="I579" s="100"/>
      <c r="J579" s="100"/>
      <c r="K579" s="100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</row>
    <row r="580" spans="1:48" s="64" customFormat="1" ht="18">
      <c r="A580" s="101"/>
      <c r="B580" s="102"/>
      <c r="C580" s="102"/>
      <c r="D580" s="102"/>
      <c r="E580" s="102"/>
      <c r="F580" s="102"/>
      <c r="G580" s="102"/>
      <c r="H580" s="102"/>
      <c r="I580" s="100"/>
      <c r="J580" s="100"/>
      <c r="K580" s="100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</row>
    <row r="581" spans="1:48" s="64" customFormat="1" ht="18">
      <c r="A581" s="101"/>
      <c r="B581" s="102"/>
      <c r="C581" s="102"/>
      <c r="D581" s="102"/>
      <c r="E581" s="102"/>
      <c r="F581" s="102"/>
      <c r="G581" s="102"/>
      <c r="H581" s="102"/>
      <c r="I581" s="100"/>
      <c r="J581" s="100"/>
      <c r="K581" s="100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</row>
    <row r="582" spans="1:48" s="64" customFormat="1" ht="18">
      <c r="A582" s="101"/>
      <c r="B582" s="102"/>
      <c r="C582" s="102"/>
      <c r="D582" s="102"/>
      <c r="E582" s="102"/>
      <c r="F582" s="102"/>
      <c r="G582" s="102"/>
      <c r="H582" s="102"/>
      <c r="I582" s="100"/>
      <c r="J582" s="100"/>
      <c r="K582" s="100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</row>
    <row r="583" spans="1:48" s="64" customFormat="1" ht="18">
      <c r="A583" s="101"/>
      <c r="B583" s="102"/>
      <c r="C583" s="102"/>
      <c r="D583" s="102"/>
      <c r="E583" s="102"/>
      <c r="F583" s="102"/>
      <c r="G583" s="102"/>
      <c r="H583" s="102"/>
      <c r="I583" s="100"/>
      <c r="J583" s="100"/>
      <c r="K583" s="100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</row>
    <row r="584" spans="1:48" s="64" customFormat="1" ht="18">
      <c r="A584" s="101"/>
      <c r="B584" s="102"/>
      <c r="C584" s="102"/>
      <c r="D584" s="102"/>
      <c r="E584" s="102"/>
      <c r="F584" s="102"/>
      <c r="G584" s="102"/>
      <c r="H584" s="102"/>
      <c r="I584" s="100"/>
      <c r="J584" s="100"/>
      <c r="K584" s="100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</row>
    <row r="585" spans="1:48" s="64" customFormat="1" ht="18">
      <c r="A585" s="101"/>
      <c r="B585" s="102"/>
      <c r="C585" s="102"/>
      <c r="D585" s="102"/>
      <c r="E585" s="102"/>
      <c r="F585" s="102"/>
      <c r="G585" s="102"/>
      <c r="H585" s="102"/>
      <c r="I585" s="100"/>
      <c r="J585" s="100"/>
      <c r="K585" s="100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</row>
    <row r="586" spans="1:48" s="64" customFormat="1" ht="18">
      <c r="A586" s="101"/>
      <c r="B586" s="102"/>
      <c r="C586" s="102"/>
      <c r="D586" s="102"/>
      <c r="E586" s="102"/>
      <c r="F586" s="102"/>
      <c r="G586" s="102"/>
      <c r="H586" s="102"/>
      <c r="I586" s="100"/>
      <c r="J586" s="100"/>
      <c r="K586" s="100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</row>
    <row r="587" spans="1:48" s="64" customFormat="1" ht="18">
      <c r="A587" s="101"/>
      <c r="B587" s="102"/>
      <c r="C587" s="102"/>
      <c r="D587" s="102"/>
      <c r="E587" s="102"/>
      <c r="F587" s="102"/>
      <c r="G587" s="102"/>
      <c r="H587" s="102"/>
      <c r="I587" s="100"/>
      <c r="J587" s="100"/>
      <c r="K587" s="100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</row>
    <row r="588" spans="1:48" s="64" customFormat="1" ht="18">
      <c r="A588" s="101"/>
      <c r="B588" s="102"/>
      <c r="C588" s="102"/>
      <c r="D588" s="102"/>
      <c r="E588" s="102"/>
      <c r="F588" s="102"/>
      <c r="G588" s="102"/>
      <c r="H588" s="102"/>
      <c r="I588" s="100"/>
      <c r="J588" s="100"/>
      <c r="K588" s="100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</row>
    <row r="589" spans="1:48" s="64" customFormat="1" ht="18">
      <c r="A589" s="101"/>
      <c r="B589" s="102"/>
      <c r="C589" s="102"/>
      <c r="D589" s="102"/>
      <c r="E589" s="102"/>
      <c r="F589" s="102"/>
      <c r="G589" s="102"/>
      <c r="H589" s="102"/>
      <c r="I589" s="100"/>
      <c r="J589" s="100"/>
      <c r="K589" s="100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</row>
    <row r="590" spans="1:48" s="64" customFormat="1" ht="18">
      <c r="A590" s="101"/>
      <c r="B590" s="102"/>
      <c r="C590" s="102"/>
      <c r="D590" s="102"/>
      <c r="E590" s="102"/>
      <c r="F590" s="102"/>
      <c r="G590" s="102"/>
      <c r="H590" s="102"/>
      <c r="I590" s="100"/>
      <c r="J590" s="100"/>
      <c r="K590" s="100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</row>
    <row r="591" spans="1:48" s="64" customFormat="1" ht="18">
      <c r="A591" s="101"/>
      <c r="B591" s="102"/>
      <c r="C591" s="102"/>
      <c r="D591" s="102"/>
      <c r="E591" s="102"/>
      <c r="F591" s="102"/>
      <c r="G591" s="102"/>
      <c r="H591" s="102"/>
      <c r="I591" s="100"/>
      <c r="J591" s="100"/>
      <c r="K591" s="100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</row>
    <row r="592" spans="1:48" s="64" customFormat="1" ht="18">
      <c r="A592" s="101"/>
      <c r="B592" s="102"/>
      <c r="C592" s="102"/>
      <c r="D592" s="102"/>
      <c r="E592" s="102"/>
      <c r="F592" s="102"/>
      <c r="G592" s="102"/>
      <c r="H592" s="102"/>
      <c r="I592" s="100"/>
      <c r="J592" s="100"/>
      <c r="K592" s="100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</row>
    <row r="593" spans="1:48" s="64" customFormat="1" ht="18">
      <c r="A593" s="101"/>
      <c r="B593" s="102"/>
      <c r="C593" s="102"/>
      <c r="D593" s="102"/>
      <c r="E593" s="102"/>
      <c r="F593" s="102"/>
      <c r="G593" s="102"/>
      <c r="H593" s="102"/>
      <c r="I593" s="100"/>
      <c r="J593" s="100"/>
      <c r="K593" s="100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</row>
    <row r="594" spans="1:48" s="64" customFormat="1" ht="18">
      <c r="A594" s="101"/>
      <c r="B594" s="102"/>
      <c r="C594" s="102"/>
      <c r="D594" s="102"/>
      <c r="E594" s="102"/>
      <c r="F594" s="102"/>
      <c r="G594" s="102"/>
      <c r="H594" s="102"/>
      <c r="I594" s="100"/>
      <c r="J594" s="100"/>
      <c r="K594" s="100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</row>
    <row r="595" spans="1:48" s="64" customFormat="1" ht="18">
      <c r="A595" s="101"/>
      <c r="B595" s="102"/>
      <c r="C595" s="102"/>
      <c r="D595" s="102"/>
      <c r="E595" s="102"/>
      <c r="F595" s="102"/>
      <c r="G595" s="102"/>
      <c r="H595" s="102"/>
      <c r="I595" s="100"/>
      <c r="J595" s="100"/>
      <c r="K595" s="100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</row>
    <row r="596" spans="1:48" s="64" customFormat="1" ht="18">
      <c r="A596" s="101"/>
      <c r="B596" s="102"/>
      <c r="C596" s="102"/>
      <c r="D596" s="102"/>
      <c r="E596" s="102"/>
      <c r="F596" s="102"/>
      <c r="G596" s="102"/>
      <c r="H596" s="102"/>
      <c r="I596" s="100"/>
      <c r="J596" s="100"/>
      <c r="K596" s="100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</row>
    <row r="597" spans="1:48" s="64" customFormat="1" ht="18">
      <c r="A597" s="101"/>
      <c r="B597" s="102"/>
      <c r="C597" s="102"/>
      <c r="D597" s="102"/>
      <c r="E597" s="102"/>
      <c r="F597" s="102"/>
      <c r="G597" s="102"/>
      <c r="H597" s="102"/>
      <c r="I597" s="100"/>
      <c r="J597" s="100"/>
      <c r="K597" s="100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</row>
    <row r="598" spans="1:48" s="64" customFormat="1" ht="18">
      <c r="A598" s="101"/>
      <c r="B598" s="102"/>
      <c r="C598" s="102"/>
      <c r="D598" s="102"/>
      <c r="E598" s="102"/>
      <c r="F598" s="102"/>
      <c r="G598" s="102"/>
      <c r="H598" s="102"/>
      <c r="I598" s="100"/>
      <c r="J598" s="100"/>
      <c r="K598" s="100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</row>
    <row r="599" spans="1:48" s="64" customFormat="1" ht="18">
      <c r="A599" s="101"/>
      <c r="B599" s="102"/>
      <c r="C599" s="102"/>
      <c r="D599" s="102"/>
      <c r="E599" s="102"/>
      <c r="F599" s="102"/>
      <c r="G599" s="102"/>
      <c r="H599" s="102"/>
      <c r="I599" s="100"/>
      <c r="J599" s="100"/>
      <c r="K599" s="100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</row>
    <row r="600" spans="1:48" s="64" customFormat="1" ht="18">
      <c r="A600" s="101"/>
      <c r="B600" s="102"/>
      <c r="C600" s="102"/>
      <c r="D600" s="102"/>
      <c r="E600" s="102"/>
      <c r="F600" s="102"/>
      <c r="G600" s="102"/>
      <c r="H600" s="102"/>
      <c r="I600" s="100"/>
      <c r="J600" s="100"/>
      <c r="K600" s="100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</row>
    <row r="601" spans="1:48" s="64" customFormat="1" ht="18">
      <c r="A601" s="101"/>
      <c r="B601" s="102"/>
      <c r="C601" s="102"/>
      <c r="D601" s="102"/>
      <c r="E601" s="102"/>
      <c r="F601" s="102"/>
      <c r="G601" s="102"/>
      <c r="H601" s="102"/>
      <c r="I601" s="100"/>
      <c r="J601" s="100"/>
      <c r="K601" s="100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</row>
    <row r="602" spans="1:48" s="64" customFormat="1" ht="18">
      <c r="A602" s="101"/>
      <c r="B602" s="102"/>
      <c r="C602" s="102"/>
      <c r="D602" s="102"/>
      <c r="E602" s="102"/>
      <c r="F602" s="102"/>
      <c r="G602" s="102"/>
      <c r="H602" s="102"/>
      <c r="I602" s="100"/>
      <c r="J602" s="100"/>
      <c r="K602" s="100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</row>
    <row r="603" spans="1:48" s="64" customFormat="1" ht="18">
      <c r="A603" s="101"/>
      <c r="B603" s="102"/>
      <c r="C603" s="102"/>
      <c r="D603" s="102"/>
      <c r="E603" s="102"/>
      <c r="F603" s="102"/>
      <c r="G603" s="102"/>
      <c r="H603" s="102"/>
      <c r="I603" s="100"/>
      <c r="J603" s="100"/>
      <c r="K603" s="100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</row>
    <row r="604" spans="1:48" s="64" customFormat="1" ht="18">
      <c r="A604" s="101"/>
      <c r="B604" s="102"/>
      <c r="C604" s="102"/>
      <c r="D604" s="102"/>
      <c r="E604" s="102"/>
      <c r="F604" s="102"/>
      <c r="G604" s="102"/>
      <c r="H604" s="102"/>
      <c r="I604" s="100"/>
      <c r="J604" s="100"/>
      <c r="K604" s="100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</row>
    <row r="605" spans="1:48" s="64" customFormat="1" ht="18">
      <c r="A605" s="101"/>
      <c r="B605" s="102"/>
      <c r="C605" s="102"/>
      <c r="D605" s="102"/>
      <c r="E605" s="102"/>
      <c r="F605" s="102"/>
      <c r="G605" s="102"/>
      <c r="H605" s="102"/>
      <c r="I605" s="100"/>
      <c r="J605" s="100"/>
      <c r="K605" s="100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</row>
    <row r="606" spans="1:48" s="64" customFormat="1" ht="18">
      <c r="A606" s="101"/>
      <c r="B606" s="102"/>
      <c r="C606" s="102"/>
      <c r="D606" s="102"/>
      <c r="E606" s="102"/>
      <c r="F606" s="102"/>
      <c r="G606" s="102"/>
      <c r="H606" s="102"/>
      <c r="I606" s="100"/>
      <c r="J606" s="100"/>
      <c r="K606" s="100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</row>
    <row r="607" spans="1:48" s="64" customFormat="1" ht="18">
      <c r="A607" s="101"/>
      <c r="B607" s="102"/>
      <c r="C607" s="102"/>
      <c r="D607" s="102"/>
      <c r="E607" s="102"/>
      <c r="F607" s="102"/>
      <c r="G607" s="102"/>
      <c r="H607" s="102"/>
      <c r="I607" s="100"/>
      <c r="J607" s="100"/>
      <c r="K607" s="100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</row>
    <row r="608" spans="1:48" s="64" customFormat="1" ht="18">
      <c r="A608" s="101"/>
      <c r="B608" s="102"/>
      <c r="C608" s="102"/>
      <c r="D608" s="102"/>
      <c r="E608" s="102"/>
      <c r="F608" s="102"/>
      <c r="G608" s="102"/>
      <c r="H608" s="102"/>
      <c r="I608" s="100"/>
      <c r="J608" s="100"/>
      <c r="K608" s="100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</row>
    <row r="609" spans="1:48" s="64" customFormat="1" ht="18">
      <c r="A609" s="101"/>
      <c r="B609" s="102"/>
      <c r="C609" s="102"/>
      <c r="D609" s="102"/>
      <c r="E609" s="102"/>
      <c r="F609" s="102"/>
      <c r="G609" s="102"/>
      <c r="H609" s="102"/>
      <c r="I609" s="100"/>
      <c r="J609" s="100"/>
      <c r="K609" s="100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</row>
    <row r="610" spans="1:48" s="64" customFormat="1" ht="18">
      <c r="A610" s="101"/>
      <c r="B610" s="102"/>
      <c r="C610" s="102"/>
      <c r="D610" s="102"/>
      <c r="E610" s="102"/>
      <c r="F610" s="102"/>
      <c r="G610" s="102"/>
      <c r="H610" s="102"/>
      <c r="I610" s="100"/>
      <c r="J610" s="100"/>
      <c r="K610" s="100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</row>
    <row r="611" spans="1:48" s="64" customFormat="1" ht="18">
      <c r="A611" s="101"/>
      <c r="B611" s="102"/>
      <c r="C611" s="102"/>
      <c r="D611" s="102"/>
      <c r="E611" s="102"/>
      <c r="F611" s="102"/>
      <c r="G611" s="102"/>
      <c r="H611" s="102"/>
      <c r="I611" s="100"/>
      <c r="J611" s="100"/>
      <c r="K611" s="100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</row>
    <row r="612" spans="1:48" s="64" customFormat="1" ht="18">
      <c r="A612" s="101"/>
      <c r="B612" s="102"/>
      <c r="C612" s="102"/>
      <c r="D612" s="102"/>
      <c r="E612" s="102"/>
      <c r="F612" s="102"/>
      <c r="G612" s="102"/>
      <c r="H612" s="102"/>
      <c r="I612" s="100"/>
      <c r="J612" s="100"/>
      <c r="K612" s="100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</row>
    <row r="613" spans="1:48" s="64" customFormat="1" ht="18">
      <c r="A613" s="101"/>
      <c r="B613" s="102"/>
      <c r="C613" s="102"/>
      <c r="D613" s="102"/>
      <c r="E613" s="102"/>
      <c r="F613" s="102"/>
      <c r="G613" s="102"/>
      <c r="H613" s="102"/>
      <c r="I613" s="100"/>
      <c r="J613" s="100"/>
      <c r="K613" s="100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</row>
    <row r="614" spans="1:48" s="64" customFormat="1" ht="18">
      <c r="A614" s="101"/>
      <c r="B614" s="102"/>
      <c r="C614" s="102"/>
      <c r="D614" s="102"/>
      <c r="E614" s="102"/>
      <c r="F614" s="102"/>
      <c r="G614" s="102"/>
      <c r="H614" s="102"/>
      <c r="I614" s="100"/>
      <c r="J614" s="100"/>
      <c r="K614" s="100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</row>
    <row r="615" spans="1:48" s="64" customFormat="1" ht="18">
      <c r="A615" s="101"/>
      <c r="B615" s="102"/>
      <c r="C615" s="102"/>
      <c r="D615" s="102"/>
      <c r="E615" s="102"/>
      <c r="F615" s="102"/>
      <c r="G615" s="102"/>
      <c r="H615" s="102"/>
      <c r="I615" s="100"/>
      <c r="J615" s="100"/>
      <c r="K615" s="100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</row>
    <row r="616" spans="1:48" s="64" customFormat="1" ht="18">
      <c r="A616" s="101"/>
      <c r="B616" s="102"/>
      <c r="C616" s="102"/>
      <c r="D616" s="102"/>
      <c r="E616" s="102"/>
      <c r="F616" s="102"/>
      <c r="G616" s="102"/>
      <c r="H616" s="102"/>
      <c r="I616" s="100"/>
      <c r="J616" s="100"/>
      <c r="K616" s="100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</row>
    <row r="617" spans="1:48" s="64" customFormat="1" ht="18">
      <c r="A617" s="101"/>
      <c r="B617" s="102"/>
      <c r="C617" s="102"/>
      <c r="D617" s="102"/>
      <c r="E617" s="102"/>
      <c r="F617" s="102"/>
      <c r="G617" s="102"/>
      <c r="H617" s="102"/>
      <c r="I617" s="100"/>
      <c r="J617" s="100"/>
      <c r="K617" s="100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</row>
    <row r="618" spans="1:48" s="64" customFormat="1" ht="18">
      <c r="A618" s="101"/>
      <c r="B618" s="102"/>
      <c r="C618" s="102"/>
      <c r="D618" s="102"/>
      <c r="E618" s="102"/>
      <c r="F618" s="102"/>
      <c r="G618" s="102"/>
      <c r="H618" s="102"/>
      <c r="I618" s="100"/>
      <c r="J618" s="100"/>
      <c r="K618" s="100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</row>
    <row r="619" spans="1:48" s="64" customFormat="1" ht="18">
      <c r="A619" s="101"/>
      <c r="B619" s="102"/>
      <c r="C619" s="102"/>
      <c r="D619" s="102"/>
      <c r="E619" s="102"/>
      <c r="F619" s="102"/>
      <c r="G619" s="102"/>
      <c r="H619" s="102"/>
      <c r="I619" s="100"/>
      <c r="J619" s="100"/>
      <c r="K619" s="100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</row>
    <row r="620" spans="1:48" s="64" customFormat="1" ht="18">
      <c r="A620" s="101"/>
      <c r="B620" s="102"/>
      <c r="C620" s="102"/>
      <c r="D620" s="102"/>
      <c r="E620" s="102"/>
      <c r="F620" s="102"/>
      <c r="G620" s="102"/>
      <c r="H620" s="102"/>
      <c r="I620" s="100"/>
      <c r="J620" s="100"/>
      <c r="K620" s="100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</row>
    <row r="621" spans="1:48" s="64" customFormat="1" ht="18">
      <c r="A621" s="101"/>
      <c r="B621" s="102"/>
      <c r="C621" s="102"/>
      <c r="D621" s="102"/>
      <c r="E621" s="102"/>
      <c r="F621" s="102"/>
      <c r="G621" s="102"/>
      <c r="H621" s="102"/>
      <c r="I621" s="100"/>
      <c r="J621" s="100"/>
      <c r="K621" s="100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</row>
    <row r="622" spans="1:48" s="64" customFormat="1" ht="18">
      <c r="A622" s="101"/>
      <c r="B622" s="102"/>
      <c r="C622" s="102"/>
      <c r="D622" s="102"/>
      <c r="E622" s="102"/>
      <c r="F622" s="102"/>
      <c r="G622" s="102"/>
      <c r="H622" s="102"/>
      <c r="I622" s="100"/>
      <c r="J622" s="100"/>
      <c r="K622" s="100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</row>
    <row r="623" spans="1:48" s="64" customFormat="1" ht="18">
      <c r="A623" s="101"/>
      <c r="B623" s="102"/>
      <c r="C623" s="102"/>
      <c r="D623" s="102"/>
      <c r="E623" s="102"/>
      <c r="F623" s="102"/>
      <c r="G623" s="102"/>
      <c r="H623" s="102"/>
      <c r="I623" s="100"/>
      <c r="J623" s="100"/>
      <c r="K623" s="100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</row>
    <row r="624" spans="1:48" s="64" customFormat="1" ht="18">
      <c r="A624" s="101"/>
      <c r="B624" s="102"/>
      <c r="C624" s="102"/>
      <c r="D624" s="102"/>
      <c r="E624" s="102"/>
      <c r="F624" s="102"/>
      <c r="G624" s="102"/>
      <c r="H624" s="102"/>
      <c r="I624" s="100"/>
      <c r="J624" s="100"/>
      <c r="K624" s="100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</row>
    <row r="625" spans="1:48" s="64" customFormat="1" ht="18">
      <c r="A625" s="101"/>
      <c r="B625" s="102"/>
      <c r="C625" s="102"/>
      <c r="D625" s="102"/>
      <c r="E625" s="102"/>
      <c r="F625" s="102"/>
      <c r="G625" s="102"/>
      <c r="H625" s="102"/>
      <c r="I625" s="100"/>
      <c r="J625" s="100"/>
      <c r="K625" s="100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</row>
    <row r="626" spans="1:48" s="64" customFormat="1" ht="18">
      <c r="A626" s="101"/>
      <c r="B626" s="102"/>
      <c r="C626" s="102"/>
      <c r="D626" s="102"/>
      <c r="E626" s="102"/>
      <c r="F626" s="102"/>
      <c r="G626" s="102"/>
      <c r="H626" s="102"/>
      <c r="I626" s="100"/>
      <c r="J626" s="100"/>
      <c r="K626" s="100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</row>
    <row r="627" spans="1:48" s="64" customFormat="1" ht="18">
      <c r="A627" s="101"/>
      <c r="B627" s="102"/>
      <c r="C627" s="102"/>
      <c r="D627" s="102"/>
      <c r="E627" s="102"/>
      <c r="F627" s="102"/>
      <c r="G627" s="102"/>
      <c r="H627" s="102"/>
      <c r="I627" s="100"/>
      <c r="J627" s="100"/>
      <c r="K627" s="100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</row>
    <row r="628" spans="1:48" s="64" customFormat="1" ht="18">
      <c r="A628" s="101"/>
      <c r="B628" s="102"/>
      <c r="C628" s="102"/>
      <c r="D628" s="102"/>
      <c r="E628" s="102"/>
      <c r="F628" s="102"/>
      <c r="G628" s="102"/>
      <c r="H628" s="102"/>
      <c r="I628" s="100"/>
      <c r="J628" s="100"/>
      <c r="K628" s="100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</row>
    <row r="629" spans="1:48" s="64" customFormat="1" ht="18">
      <c r="A629" s="101"/>
      <c r="B629" s="102"/>
      <c r="C629" s="102"/>
      <c r="D629" s="102"/>
      <c r="E629" s="102"/>
      <c r="F629" s="102"/>
      <c r="G629" s="102"/>
      <c r="H629" s="102"/>
      <c r="I629" s="100"/>
      <c r="J629" s="100"/>
      <c r="K629" s="100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</row>
    <row r="630" spans="1:48" s="64" customFormat="1" ht="18">
      <c r="A630" s="101"/>
      <c r="B630" s="102"/>
      <c r="C630" s="102"/>
      <c r="D630" s="102"/>
      <c r="E630" s="102"/>
      <c r="F630" s="102"/>
      <c r="G630" s="102"/>
      <c r="H630" s="102"/>
      <c r="I630" s="100"/>
      <c r="J630" s="100"/>
      <c r="K630" s="100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</row>
    <row r="631" spans="1:48" s="64" customFormat="1" ht="18">
      <c r="A631" s="101"/>
      <c r="B631" s="102"/>
      <c r="C631" s="102"/>
      <c r="D631" s="102"/>
      <c r="E631" s="102"/>
      <c r="F631" s="102"/>
      <c r="G631" s="102"/>
      <c r="H631" s="102"/>
      <c r="I631" s="100"/>
      <c r="J631" s="100"/>
      <c r="K631" s="100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</row>
    <row r="632" spans="1:48" s="64" customFormat="1" ht="18">
      <c r="A632" s="101"/>
      <c r="B632" s="102"/>
      <c r="C632" s="102"/>
      <c r="D632" s="102"/>
      <c r="E632" s="102"/>
      <c r="F632" s="102"/>
      <c r="G632" s="102"/>
      <c r="H632" s="102"/>
      <c r="I632" s="100"/>
      <c r="J632" s="100"/>
      <c r="K632" s="100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</row>
    <row r="633" spans="1:48" s="64" customFormat="1" ht="18">
      <c r="A633" s="101"/>
      <c r="B633" s="102"/>
      <c r="C633" s="102"/>
      <c r="D633" s="102"/>
      <c r="E633" s="102"/>
      <c r="F633" s="102"/>
      <c r="G633" s="102"/>
      <c r="H633" s="102"/>
      <c r="I633" s="100"/>
      <c r="J633" s="100"/>
      <c r="K633" s="100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</row>
    <row r="634" spans="1:48" s="64" customFormat="1" ht="18">
      <c r="A634" s="101"/>
      <c r="B634" s="102"/>
      <c r="C634" s="102"/>
      <c r="D634" s="102"/>
      <c r="E634" s="102"/>
      <c r="F634" s="102"/>
      <c r="G634" s="102"/>
      <c r="H634" s="102"/>
      <c r="I634" s="100"/>
      <c r="J634" s="100"/>
      <c r="K634" s="100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</row>
    <row r="635" spans="1:48" s="64" customFormat="1" ht="18">
      <c r="A635" s="101"/>
      <c r="B635" s="102"/>
      <c r="C635" s="102"/>
      <c r="D635" s="102"/>
      <c r="E635" s="102"/>
      <c r="F635" s="102"/>
      <c r="G635" s="102"/>
      <c r="H635" s="102"/>
      <c r="I635" s="100"/>
      <c r="J635" s="100"/>
      <c r="K635" s="100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</row>
    <row r="636" spans="1:48" s="64" customFormat="1" ht="18">
      <c r="A636" s="101"/>
      <c r="B636" s="102"/>
      <c r="C636" s="102"/>
      <c r="D636" s="102"/>
      <c r="E636" s="102"/>
      <c r="F636" s="102"/>
      <c r="G636" s="102"/>
      <c r="H636" s="102"/>
      <c r="I636" s="100"/>
      <c r="J636" s="100"/>
      <c r="K636" s="100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</row>
    <row r="637" spans="1:48" s="64" customFormat="1" ht="18">
      <c r="A637" s="101"/>
      <c r="B637" s="102"/>
      <c r="C637" s="102"/>
      <c r="D637" s="102"/>
      <c r="E637" s="102"/>
      <c r="F637" s="102"/>
      <c r="G637" s="102"/>
      <c r="H637" s="102"/>
      <c r="I637" s="100"/>
      <c r="J637" s="100"/>
      <c r="K637" s="100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</row>
    <row r="638" spans="1:48" s="64" customFormat="1" ht="18">
      <c r="A638" s="101"/>
      <c r="B638" s="102"/>
      <c r="C638" s="102"/>
      <c r="D638" s="102"/>
      <c r="E638" s="102"/>
      <c r="F638" s="102"/>
      <c r="G638" s="102"/>
      <c r="H638" s="102"/>
      <c r="I638" s="100"/>
      <c r="J638" s="100"/>
      <c r="K638" s="100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</row>
    <row r="639" spans="1:48" s="64" customFormat="1" ht="18">
      <c r="A639" s="101"/>
      <c r="B639" s="102"/>
      <c r="C639" s="102"/>
      <c r="D639" s="102"/>
      <c r="E639" s="102"/>
      <c r="F639" s="102"/>
      <c r="G639" s="102"/>
      <c r="H639" s="102"/>
      <c r="I639" s="100"/>
      <c r="J639" s="100"/>
      <c r="K639" s="100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</row>
    <row r="640" spans="1:48" s="64" customFormat="1" ht="18">
      <c r="A640" s="101"/>
      <c r="B640" s="102"/>
      <c r="C640" s="102"/>
      <c r="D640" s="102"/>
      <c r="E640" s="102"/>
      <c r="F640" s="102"/>
      <c r="G640" s="102"/>
      <c r="H640" s="102"/>
      <c r="I640" s="100"/>
      <c r="J640" s="100"/>
      <c r="K640" s="100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</row>
    <row r="641" spans="1:48" s="64" customFormat="1" ht="18">
      <c r="A641" s="101"/>
      <c r="B641" s="102"/>
      <c r="C641" s="102"/>
      <c r="D641" s="102"/>
      <c r="E641" s="102"/>
      <c r="F641" s="102"/>
      <c r="G641" s="102"/>
      <c r="H641" s="102"/>
      <c r="I641" s="100"/>
      <c r="J641" s="100"/>
      <c r="K641" s="100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</row>
    <row r="642" spans="1:48" s="64" customFormat="1" ht="18">
      <c r="A642" s="101"/>
      <c r="B642" s="102"/>
      <c r="C642" s="102"/>
      <c r="D642" s="102"/>
      <c r="E642" s="102"/>
      <c r="F642" s="102"/>
      <c r="G642" s="102"/>
      <c r="H642" s="102"/>
      <c r="I642" s="100"/>
      <c r="J642" s="100"/>
      <c r="K642" s="100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</row>
    <row r="643" spans="1:48" s="64" customFormat="1" ht="18">
      <c r="A643" s="101"/>
      <c r="B643" s="102"/>
      <c r="C643" s="102"/>
      <c r="D643" s="102"/>
      <c r="E643" s="102"/>
      <c r="F643" s="102"/>
      <c r="G643" s="102"/>
      <c r="H643" s="102"/>
      <c r="I643" s="100"/>
      <c r="J643" s="100"/>
      <c r="K643" s="100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</row>
    <row r="644" spans="1:48" s="64" customFormat="1" ht="18">
      <c r="A644" s="101"/>
      <c r="B644" s="102"/>
      <c r="C644" s="102"/>
      <c r="D644" s="102"/>
      <c r="E644" s="102"/>
      <c r="F644" s="102"/>
      <c r="G644" s="102"/>
      <c r="H644" s="102"/>
      <c r="I644" s="100"/>
      <c r="J644" s="100"/>
      <c r="K644" s="100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</row>
    <row r="645" spans="1:48" s="64" customFormat="1" ht="18">
      <c r="A645" s="101"/>
      <c r="B645" s="102"/>
      <c r="C645" s="102"/>
      <c r="D645" s="102"/>
      <c r="E645" s="102"/>
      <c r="F645" s="102"/>
      <c r="G645" s="102"/>
      <c r="H645" s="102"/>
      <c r="I645" s="100"/>
      <c r="J645" s="100"/>
      <c r="K645" s="100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</row>
    <row r="646" spans="1:48" s="64" customFormat="1" ht="18">
      <c r="A646" s="101"/>
      <c r="B646" s="102"/>
      <c r="C646" s="102"/>
      <c r="D646" s="102"/>
      <c r="E646" s="102"/>
      <c r="F646" s="102"/>
      <c r="G646" s="102"/>
      <c r="H646" s="102"/>
      <c r="I646" s="100"/>
      <c r="J646" s="100"/>
      <c r="K646" s="100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</row>
    <row r="647" spans="1:48" s="64" customFormat="1" ht="18">
      <c r="A647" s="101"/>
      <c r="B647" s="102"/>
      <c r="C647" s="102"/>
      <c r="D647" s="102"/>
      <c r="E647" s="102"/>
      <c r="F647" s="102"/>
      <c r="G647" s="102"/>
      <c r="H647" s="102"/>
      <c r="I647" s="100"/>
      <c r="J647" s="100"/>
      <c r="K647" s="100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</row>
    <row r="648" spans="1:48" s="64" customFormat="1" ht="18">
      <c r="A648" s="101"/>
      <c r="B648" s="102"/>
      <c r="C648" s="102"/>
      <c r="D648" s="102"/>
      <c r="E648" s="102"/>
      <c r="F648" s="102"/>
      <c r="G648" s="102"/>
      <c r="H648" s="102"/>
      <c r="I648" s="100"/>
      <c r="J648" s="100"/>
      <c r="K648" s="100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</row>
    <row r="649" spans="1:48" s="64" customFormat="1" ht="18">
      <c r="A649" s="101"/>
      <c r="B649" s="102"/>
      <c r="C649" s="102"/>
      <c r="D649" s="102"/>
      <c r="E649" s="102"/>
      <c r="F649" s="102"/>
      <c r="G649" s="102"/>
      <c r="H649" s="102"/>
      <c r="I649" s="100"/>
      <c r="J649" s="100"/>
      <c r="K649" s="100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</row>
    <row r="650" spans="1:48" s="64" customFormat="1" ht="18">
      <c r="A650" s="101"/>
      <c r="B650" s="102"/>
      <c r="C650" s="102"/>
      <c r="D650" s="102"/>
      <c r="E650" s="102"/>
      <c r="F650" s="102"/>
      <c r="G650" s="102"/>
      <c r="H650" s="102"/>
      <c r="I650" s="100"/>
      <c r="J650" s="100"/>
      <c r="K650" s="100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</row>
    <row r="651" spans="1:48" s="64" customFormat="1" ht="18">
      <c r="A651" s="101"/>
      <c r="B651" s="102"/>
      <c r="C651" s="102"/>
      <c r="D651" s="102"/>
      <c r="E651" s="102"/>
      <c r="F651" s="102"/>
      <c r="G651" s="102"/>
      <c r="H651" s="102"/>
      <c r="I651" s="100"/>
      <c r="J651" s="100"/>
      <c r="K651" s="100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</row>
    <row r="652" spans="1:48" s="64" customFormat="1" ht="18">
      <c r="A652" s="101"/>
      <c r="B652" s="102"/>
      <c r="C652" s="102"/>
      <c r="D652" s="102"/>
      <c r="E652" s="102"/>
      <c r="F652" s="102"/>
      <c r="G652" s="102"/>
      <c r="H652" s="102"/>
      <c r="I652" s="100"/>
      <c r="J652" s="100"/>
      <c r="K652" s="100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</row>
    <row r="653" spans="1:48" s="64" customFormat="1" ht="18">
      <c r="A653" s="101"/>
      <c r="B653" s="102"/>
      <c r="C653" s="102"/>
      <c r="D653" s="102"/>
      <c r="E653" s="102"/>
      <c r="F653" s="102"/>
      <c r="G653" s="102"/>
      <c r="H653" s="102"/>
      <c r="I653" s="100"/>
      <c r="J653" s="100"/>
      <c r="K653" s="100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</row>
    <row r="654" spans="1:48" s="64" customFormat="1" ht="18">
      <c r="A654" s="101"/>
      <c r="B654" s="102"/>
      <c r="C654" s="102"/>
      <c r="D654" s="102"/>
      <c r="E654" s="102"/>
      <c r="F654" s="102"/>
      <c r="G654" s="102"/>
      <c r="H654" s="102"/>
      <c r="I654" s="100"/>
      <c r="J654" s="100"/>
      <c r="K654" s="100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</row>
    <row r="655" spans="1:48" s="64" customFormat="1" ht="18">
      <c r="A655" s="101"/>
      <c r="B655" s="102"/>
      <c r="C655" s="102"/>
      <c r="D655" s="102"/>
      <c r="E655" s="102"/>
      <c r="F655" s="102"/>
      <c r="G655" s="102"/>
      <c r="H655" s="102"/>
      <c r="I655" s="100"/>
      <c r="J655" s="100"/>
      <c r="K655" s="100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</row>
    <row r="656" spans="1:48" s="64" customFormat="1" ht="18">
      <c r="A656" s="101"/>
      <c r="B656" s="102"/>
      <c r="C656" s="102"/>
      <c r="D656" s="102"/>
      <c r="E656" s="102"/>
      <c r="F656" s="102"/>
      <c r="G656" s="102"/>
      <c r="H656" s="102"/>
      <c r="I656" s="100"/>
      <c r="J656" s="100"/>
      <c r="K656" s="100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</row>
    <row r="657" spans="1:48" s="64" customFormat="1" ht="18">
      <c r="A657" s="101"/>
      <c r="B657" s="102"/>
      <c r="C657" s="102"/>
      <c r="D657" s="102"/>
      <c r="E657" s="102"/>
      <c r="F657" s="102"/>
      <c r="G657" s="102"/>
      <c r="H657" s="102"/>
      <c r="I657" s="100"/>
      <c r="J657" s="100"/>
      <c r="K657" s="100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</row>
    <row r="658" spans="1:48" s="64" customFormat="1" ht="18">
      <c r="A658" s="101"/>
      <c r="B658" s="102"/>
      <c r="C658" s="102"/>
      <c r="D658" s="102"/>
      <c r="E658" s="102"/>
      <c r="F658" s="102"/>
      <c r="G658" s="102"/>
      <c r="H658" s="102"/>
      <c r="I658" s="100"/>
      <c r="J658" s="100"/>
      <c r="K658" s="100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</row>
    <row r="659" spans="1:48" s="64" customFormat="1" ht="18">
      <c r="A659" s="101"/>
      <c r="B659" s="102"/>
      <c r="C659" s="102"/>
      <c r="D659" s="102"/>
      <c r="E659" s="102"/>
      <c r="F659" s="102"/>
      <c r="G659" s="102"/>
      <c r="H659" s="102"/>
      <c r="I659" s="100"/>
      <c r="J659" s="100"/>
      <c r="K659" s="100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</row>
    <row r="660" spans="1:48" s="64" customFormat="1" ht="18">
      <c r="A660" s="101"/>
      <c r="B660" s="102"/>
      <c r="C660" s="102"/>
      <c r="D660" s="102"/>
      <c r="E660" s="102"/>
      <c r="F660" s="102"/>
      <c r="G660" s="102"/>
      <c r="H660" s="102"/>
      <c r="I660" s="100"/>
      <c r="J660" s="100"/>
      <c r="K660" s="100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</row>
    <row r="661" spans="1:48" s="64" customFormat="1" ht="18">
      <c r="A661" s="101"/>
      <c r="B661" s="102"/>
      <c r="C661" s="102"/>
      <c r="D661" s="102"/>
      <c r="E661" s="102"/>
      <c r="F661" s="102"/>
      <c r="G661" s="102"/>
      <c r="H661" s="102"/>
      <c r="I661" s="100"/>
      <c r="J661" s="100"/>
      <c r="K661" s="100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</row>
    <row r="662" spans="1:48" s="64" customFormat="1" ht="18">
      <c r="A662" s="101"/>
      <c r="B662" s="102"/>
      <c r="C662" s="102"/>
      <c r="D662" s="102"/>
      <c r="E662" s="102"/>
      <c r="F662" s="102"/>
      <c r="G662" s="102"/>
      <c r="H662" s="102"/>
      <c r="I662" s="100"/>
      <c r="J662" s="100"/>
      <c r="K662" s="100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</row>
    <row r="663" spans="1:48" s="64" customFormat="1" ht="18">
      <c r="A663" s="101"/>
      <c r="B663" s="102"/>
      <c r="C663" s="102"/>
      <c r="D663" s="102"/>
      <c r="E663" s="102"/>
      <c r="F663" s="102"/>
      <c r="G663" s="102"/>
      <c r="H663" s="102"/>
      <c r="I663" s="100"/>
      <c r="J663" s="100"/>
      <c r="K663" s="100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</row>
    <row r="664" spans="1:48" s="64" customFormat="1" ht="18">
      <c r="A664" s="101"/>
      <c r="B664" s="102"/>
      <c r="C664" s="102"/>
      <c r="D664" s="102"/>
      <c r="E664" s="102"/>
      <c r="F664" s="102"/>
      <c r="G664" s="102"/>
      <c r="H664" s="102"/>
      <c r="I664" s="100"/>
      <c r="J664" s="100"/>
      <c r="K664" s="100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</row>
    <row r="665" spans="1:48" s="64" customFormat="1" ht="18">
      <c r="A665" s="101"/>
      <c r="B665" s="102"/>
      <c r="C665" s="102"/>
      <c r="D665" s="102"/>
      <c r="E665" s="102"/>
      <c r="F665" s="102"/>
      <c r="G665" s="102"/>
      <c r="H665" s="102"/>
      <c r="I665" s="100"/>
      <c r="J665" s="100"/>
      <c r="K665" s="100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</row>
    <row r="666" spans="1:48" s="64" customFormat="1" ht="18">
      <c r="A666" s="101"/>
      <c r="B666" s="102"/>
      <c r="C666" s="102"/>
      <c r="D666" s="102"/>
      <c r="E666" s="102"/>
      <c r="F666" s="102"/>
      <c r="G666" s="102"/>
      <c r="H666" s="102"/>
      <c r="I666" s="100"/>
      <c r="J666" s="100"/>
      <c r="K666" s="100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</row>
    <row r="667" spans="1:48" s="64" customFormat="1" ht="18">
      <c r="A667" s="101"/>
      <c r="B667" s="102"/>
      <c r="C667" s="102"/>
      <c r="D667" s="102"/>
      <c r="E667" s="102"/>
      <c r="F667" s="102"/>
      <c r="G667" s="102"/>
      <c r="H667" s="102"/>
      <c r="I667" s="100"/>
      <c r="J667" s="100"/>
      <c r="K667" s="100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</row>
    <row r="668" spans="1:48" s="64" customFormat="1" ht="18">
      <c r="A668" s="101"/>
      <c r="B668" s="102"/>
      <c r="C668" s="102"/>
      <c r="D668" s="102"/>
      <c r="E668" s="102"/>
      <c r="F668" s="102"/>
      <c r="G668" s="102"/>
      <c r="H668" s="102"/>
      <c r="I668" s="100"/>
      <c r="J668" s="100"/>
      <c r="K668" s="100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</row>
    <row r="669" spans="1:48" s="64" customFormat="1" ht="18">
      <c r="A669" s="101"/>
      <c r="B669" s="102"/>
      <c r="C669" s="102"/>
      <c r="D669" s="102"/>
      <c r="E669" s="102"/>
      <c r="F669" s="102"/>
      <c r="G669" s="102"/>
      <c r="H669" s="102"/>
      <c r="I669" s="100"/>
      <c r="J669" s="100"/>
      <c r="K669" s="100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</row>
    <row r="670" spans="1:48" s="64" customFormat="1" ht="18">
      <c r="A670" s="101"/>
      <c r="B670" s="102"/>
      <c r="C670" s="102"/>
      <c r="D670" s="102"/>
      <c r="E670" s="102"/>
      <c r="F670" s="102"/>
      <c r="G670" s="102"/>
      <c r="H670" s="102"/>
      <c r="I670" s="100"/>
      <c r="J670" s="100"/>
      <c r="K670" s="100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</row>
    <row r="671" spans="1:48" s="64" customFormat="1" ht="18">
      <c r="A671" s="101"/>
      <c r="B671" s="102"/>
      <c r="C671" s="102"/>
      <c r="D671" s="102"/>
      <c r="E671" s="102"/>
      <c r="F671" s="102"/>
      <c r="G671" s="102"/>
      <c r="H671" s="102"/>
      <c r="I671" s="100"/>
      <c r="J671" s="100"/>
      <c r="K671" s="100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</row>
    <row r="672" spans="1:48" s="64" customFormat="1" ht="18">
      <c r="A672" s="101"/>
      <c r="B672" s="102"/>
      <c r="C672" s="102"/>
      <c r="D672" s="102"/>
      <c r="E672" s="102"/>
      <c r="F672" s="102"/>
      <c r="G672" s="102"/>
      <c r="H672" s="102"/>
      <c r="I672" s="100"/>
      <c r="J672" s="100"/>
      <c r="K672" s="100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</row>
    <row r="673" spans="1:48" s="64" customFormat="1" ht="18">
      <c r="A673" s="101"/>
      <c r="B673" s="102"/>
      <c r="C673" s="102"/>
      <c r="D673" s="102"/>
      <c r="E673" s="102"/>
      <c r="F673" s="102"/>
      <c r="G673" s="102"/>
      <c r="H673" s="102"/>
      <c r="I673" s="100"/>
      <c r="J673" s="100"/>
      <c r="K673" s="100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</row>
    <row r="674" spans="1:48" s="64" customFormat="1" ht="18">
      <c r="A674" s="101"/>
      <c r="B674" s="102"/>
      <c r="C674" s="102"/>
      <c r="D674" s="102"/>
      <c r="E674" s="102"/>
      <c r="F674" s="102"/>
      <c r="G674" s="102"/>
      <c r="H674" s="102"/>
      <c r="I674" s="100"/>
      <c r="J674" s="100"/>
      <c r="K674" s="100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</row>
    <row r="675" spans="1:48" s="64" customFormat="1" ht="18">
      <c r="A675" s="101"/>
      <c r="B675" s="102"/>
      <c r="C675" s="102"/>
      <c r="D675" s="102"/>
      <c r="E675" s="102"/>
      <c r="F675" s="102"/>
      <c r="G675" s="102"/>
      <c r="H675" s="102"/>
      <c r="I675" s="100"/>
      <c r="J675" s="100"/>
      <c r="K675" s="100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</row>
    <row r="676" spans="1:48" s="64" customFormat="1" ht="18">
      <c r="A676" s="101"/>
      <c r="B676" s="102"/>
      <c r="C676" s="102"/>
      <c r="D676" s="102"/>
      <c r="E676" s="102"/>
      <c r="F676" s="102"/>
      <c r="G676" s="102"/>
      <c r="H676" s="102"/>
      <c r="I676" s="100"/>
      <c r="J676" s="100"/>
      <c r="K676" s="100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</row>
    <row r="677" spans="1:48" s="64" customFormat="1" ht="18">
      <c r="A677" s="101"/>
      <c r="B677" s="102"/>
      <c r="C677" s="102"/>
      <c r="D677" s="102"/>
      <c r="E677" s="102"/>
      <c r="F677" s="102"/>
      <c r="G677" s="102"/>
      <c r="H677" s="102"/>
      <c r="I677" s="100"/>
      <c r="J677" s="100"/>
      <c r="K677" s="100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</row>
    <row r="678" spans="1:48" s="64" customFormat="1" ht="18">
      <c r="A678" s="101"/>
      <c r="B678" s="102"/>
      <c r="C678" s="102"/>
      <c r="D678" s="102"/>
      <c r="E678" s="102"/>
      <c r="F678" s="102"/>
      <c r="G678" s="102"/>
      <c r="H678" s="102"/>
      <c r="I678" s="100"/>
      <c r="J678" s="100"/>
      <c r="K678" s="100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</row>
    <row r="679" spans="1:48" s="64" customFormat="1" ht="18">
      <c r="A679" s="101"/>
      <c r="B679" s="102"/>
      <c r="C679" s="102"/>
      <c r="D679" s="102"/>
      <c r="E679" s="102"/>
      <c r="F679" s="102"/>
      <c r="G679" s="102"/>
      <c r="H679" s="102"/>
      <c r="I679" s="100"/>
      <c r="J679" s="100"/>
      <c r="K679" s="100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</row>
    <row r="680" spans="1:48" s="64" customFormat="1" ht="18">
      <c r="A680" s="101"/>
      <c r="B680" s="102"/>
      <c r="C680" s="102"/>
      <c r="D680" s="102"/>
      <c r="E680" s="102"/>
      <c r="F680" s="102"/>
      <c r="G680" s="102"/>
      <c r="H680" s="102"/>
      <c r="I680" s="100"/>
      <c r="J680" s="100"/>
      <c r="K680" s="100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</row>
    <row r="681" spans="1:48" s="64" customFormat="1" ht="18">
      <c r="A681" s="101"/>
      <c r="B681" s="102"/>
      <c r="C681" s="102"/>
      <c r="D681" s="102"/>
      <c r="E681" s="102"/>
      <c r="F681" s="102"/>
      <c r="G681" s="102"/>
      <c r="H681" s="102"/>
      <c r="I681" s="100"/>
      <c r="J681" s="100"/>
      <c r="K681" s="100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</row>
    <row r="682" spans="1:48" s="64" customFormat="1" ht="18">
      <c r="A682" s="101"/>
      <c r="B682" s="102"/>
      <c r="C682" s="102"/>
      <c r="D682" s="102"/>
      <c r="E682" s="102"/>
      <c r="F682" s="102"/>
      <c r="G682" s="102"/>
      <c r="H682" s="102"/>
      <c r="I682" s="100"/>
      <c r="J682" s="100"/>
      <c r="K682" s="100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</row>
    <row r="683" spans="1:48" s="64" customFormat="1" ht="18">
      <c r="A683" s="101"/>
      <c r="B683" s="102"/>
      <c r="C683" s="102"/>
      <c r="D683" s="102"/>
      <c r="E683" s="102"/>
      <c r="F683" s="102"/>
      <c r="G683" s="102"/>
      <c r="H683" s="102"/>
      <c r="I683" s="100"/>
      <c r="J683" s="100"/>
      <c r="K683" s="100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</row>
    <row r="684" spans="1:48" s="64" customFormat="1" ht="18">
      <c r="A684" s="101"/>
      <c r="B684" s="102"/>
      <c r="C684" s="102"/>
      <c r="D684" s="102"/>
      <c r="E684" s="102"/>
      <c r="F684" s="102"/>
      <c r="G684" s="102"/>
      <c r="H684" s="102"/>
      <c r="I684" s="100"/>
      <c r="J684" s="100"/>
      <c r="K684" s="100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</row>
    <row r="685" spans="1:48" s="64" customFormat="1" ht="18">
      <c r="A685" s="101"/>
      <c r="B685" s="102"/>
      <c r="C685" s="102"/>
      <c r="D685" s="102"/>
      <c r="E685" s="102"/>
      <c r="F685" s="102"/>
      <c r="G685" s="102"/>
      <c r="H685" s="102"/>
      <c r="I685" s="100"/>
      <c r="J685" s="100"/>
      <c r="K685" s="100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</row>
    <row r="686" spans="1:48" s="64" customFormat="1" ht="18">
      <c r="A686" s="101"/>
      <c r="B686" s="102"/>
      <c r="C686" s="102"/>
      <c r="D686" s="102"/>
      <c r="E686" s="102"/>
      <c r="F686" s="102"/>
      <c r="G686" s="102"/>
      <c r="H686" s="102"/>
      <c r="I686" s="100"/>
      <c r="J686" s="100"/>
      <c r="K686" s="100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</row>
    <row r="687" spans="1:48" s="64" customFormat="1" ht="18">
      <c r="A687" s="101"/>
      <c r="B687" s="102"/>
      <c r="C687" s="102"/>
      <c r="D687" s="102"/>
      <c r="E687" s="102"/>
      <c r="F687" s="102"/>
      <c r="G687" s="102"/>
      <c r="H687" s="102"/>
      <c r="I687" s="100"/>
      <c r="J687" s="100"/>
      <c r="K687" s="100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</row>
    <row r="688" spans="1:48" s="64" customFormat="1" ht="18">
      <c r="A688" s="101"/>
      <c r="B688" s="102"/>
      <c r="C688" s="102"/>
      <c r="D688" s="102"/>
      <c r="E688" s="102"/>
      <c r="F688" s="102"/>
      <c r="G688" s="102"/>
      <c r="H688" s="102"/>
      <c r="I688" s="100"/>
      <c r="J688" s="100"/>
      <c r="K688" s="100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</row>
    <row r="689" spans="1:48" s="64" customFormat="1" ht="18">
      <c r="A689" s="101"/>
      <c r="B689" s="102"/>
      <c r="C689" s="102"/>
      <c r="D689" s="102"/>
      <c r="E689" s="102"/>
      <c r="F689" s="102"/>
      <c r="G689" s="102"/>
      <c r="H689" s="102"/>
      <c r="I689" s="100"/>
      <c r="J689" s="100"/>
      <c r="K689" s="100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</row>
    <row r="690" spans="1:48" s="64" customFormat="1" ht="18">
      <c r="A690" s="101"/>
      <c r="B690" s="102"/>
      <c r="C690" s="102"/>
      <c r="D690" s="102"/>
      <c r="E690" s="102"/>
      <c r="F690" s="102"/>
      <c r="G690" s="102"/>
      <c r="H690" s="102"/>
      <c r="I690" s="100"/>
      <c r="J690" s="100"/>
      <c r="K690" s="100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</row>
    <row r="691" spans="1:48" s="64" customFormat="1" ht="18">
      <c r="A691" s="101"/>
      <c r="B691" s="102"/>
      <c r="C691" s="102"/>
      <c r="D691" s="102"/>
      <c r="E691" s="102"/>
      <c r="F691" s="102"/>
      <c r="G691" s="102"/>
      <c r="H691" s="102"/>
      <c r="I691" s="100"/>
      <c r="J691" s="100"/>
      <c r="K691" s="100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</row>
    <row r="692" spans="1:48" s="64" customFormat="1" ht="18">
      <c r="A692" s="101"/>
      <c r="B692" s="102"/>
      <c r="C692" s="102"/>
      <c r="D692" s="102"/>
      <c r="E692" s="102"/>
      <c r="F692" s="102"/>
      <c r="G692" s="102"/>
      <c r="H692" s="102"/>
      <c r="I692" s="100"/>
      <c r="J692" s="100"/>
      <c r="K692" s="100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</row>
    <row r="693" spans="1:48" s="64" customFormat="1" ht="18">
      <c r="A693" s="101"/>
      <c r="B693" s="102"/>
      <c r="C693" s="102"/>
      <c r="D693" s="102"/>
      <c r="E693" s="102"/>
      <c r="F693" s="102"/>
      <c r="G693" s="102"/>
      <c r="H693" s="102"/>
      <c r="I693" s="100"/>
      <c r="J693" s="100"/>
      <c r="K693" s="100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</row>
    <row r="694" spans="1:48" s="64" customFormat="1" ht="18">
      <c r="A694" s="101"/>
      <c r="B694" s="102"/>
      <c r="C694" s="102"/>
      <c r="D694" s="102"/>
      <c r="E694" s="102"/>
      <c r="F694" s="102"/>
      <c r="G694" s="102"/>
      <c r="H694" s="102"/>
      <c r="I694" s="100"/>
      <c r="J694" s="100"/>
      <c r="K694" s="100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</row>
    <row r="695" spans="1:48" s="64" customFormat="1" ht="18">
      <c r="A695" s="101"/>
      <c r="B695" s="102"/>
      <c r="C695" s="102"/>
      <c r="D695" s="102"/>
      <c r="E695" s="102"/>
      <c r="F695" s="102"/>
      <c r="G695" s="102"/>
      <c r="H695" s="102"/>
      <c r="I695" s="100"/>
      <c r="J695" s="100"/>
      <c r="K695" s="100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</row>
    <row r="696" spans="1:48" s="64" customFormat="1" ht="18">
      <c r="A696" s="101"/>
      <c r="B696" s="102"/>
      <c r="C696" s="102"/>
      <c r="D696" s="102"/>
      <c r="E696" s="102"/>
      <c r="F696" s="102"/>
      <c r="G696" s="102"/>
      <c r="H696" s="102"/>
      <c r="I696" s="100"/>
      <c r="J696" s="100"/>
      <c r="K696" s="100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</row>
    <row r="697" spans="1:48" s="64" customFormat="1" ht="18">
      <c r="A697" s="101"/>
      <c r="B697" s="102"/>
      <c r="C697" s="102"/>
      <c r="D697" s="102"/>
      <c r="E697" s="102"/>
      <c r="F697" s="102"/>
      <c r="G697" s="102"/>
      <c r="H697" s="102"/>
      <c r="I697" s="100"/>
      <c r="J697" s="100"/>
      <c r="K697" s="100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</row>
    <row r="698" spans="1:48" s="64" customFormat="1" ht="18">
      <c r="A698" s="101"/>
      <c r="B698" s="102"/>
      <c r="C698" s="102"/>
      <c r="D698" s="102"/>
      <c r="E698" s="102"/>
      <c r="F698" s="102"/>
      <c r="G698" s="102"/>
      <c r="H698" s="102"/>
      <c r="I698" s="100"/>
      <c r="J698" s="100"/>
      <c r="K698" s="100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</row>
    <row r="699" spans="1:48" s="64" customFormat="1" ht="18">
      <c r="A699" s="101"/>
      <c r="B699" s="102"/>
      <c r="C699" s="102"/>
      <c r="D699" s="102"/>
      <c r="E699" s="102"/>
      <c r="F699" s="102"/>
      <c r="G699" s="102"/>
      <c r="H699" s="102"/>
      <c r="I699" s="100"/>
      <c r="J699" s="100"/>
      <c r="K699" s="100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</row>
    <row r="700" spans="1:48" s="64" customFormat="1" ht="18">
      <c r="A700" s="101"/>
      <c r="B700" s="102"/>
      <c r="C700" s="102"/>
      <c r="D700" s="102"/>
      <c r="E700" s="102"/>
      <c r="F700" s="102"/>
      <c r="G700" s="102"/>
      <c r="H700" s="102"/>
      <c r="I700" s="100"/>
      <c r="J700" s="100"/>
      <c r="K700" s="100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</row>
    <row r="701" spans="1:48" s="64" customFormat="1" ht="18">
      <c r="A701" s="101"/>
      <c r="B701" s="102"/>
      <c r="C701" s="102"/>
      <c r="D701" s="102"/>
      <c r="E701" s="102"/>
      <c r="F701" s="102"/>
      <c r="G701" s="102"/>
      <c r="H701" s="102"/>
      <c r="I701" s="100"/>
      <c r="J701" s="100"/>
      <c r="K701" s="100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</row>
    <row r="702" spans="1:48" s="64" customFormat="1" ht="18">
      <c r="A702" s="101"/>
      <c r="B702" s="102"/>
      <c r="C702" s="102"/>
      <c r="D702" s="102"/>
      <c r="E702" s="102"/>
      <c r="F702" s="102"/>
      <c r="G702" s="102"/>
      <c r="H702" s="102"/>
      <c r="I702" s="100"/>
      <c r="J702" s="100"/>
      <c r="K702" s="100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</row>
    <row r="703" spans="1:48" s="64" customFormat="1" ht="18">
      <c r="A703" s="101"/>
      <c r="B703" s="102"/>
      <c r="C703" s="102"/>
      <c r="D703" s="102"/>
      <c r="E703" s="102"/>
      <c r="F703" s="102"/>
      <c r="G703" s="102"/>
      <c r="H703" s="102"/>
      <c r="I703" s="100"/>
      <c r="J703" s="100"/>
      <c r="K703" s="100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</row>
    <row r="704" spans="1:48" s="64" customFormat="1" ht="18">
      <c r="A704" s="101"/>
      <c r="B704" s="102"/>
      <c r="C704" s="102"/>
      <c r="D704" s="102"/>
      <c r="E704" s="102"/>
      <c r="F704" s="102"/>
      <c r="G704" s="102"/>
      <c r="H704" s="102"/>
      <c r="I704" s="100"/>
      <c r="J704" s="100"/>
      <c r="K704" s="100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</row>
    <row r="705" spans="1:48" s="64" customFormat="1" ht="18">
      <c r="A705" s="101"/>
      <c r="B705" s="102"/>
      <c r="C705" s="102"/>
      <c r="D705" s="102"/>
      <c r="E705" s="102"/>
      <c r="F705" s="102"/>
      <c r="G705" s="102"/>
      <c r="H705" s="102"/>
      <c r="I705" s="100"/>
      <c r="J705" s="100"/>
      <c r="K705" s="100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</row>
    <row r="706" spans="1:48" s="64" customFormat="1" ht="18">
      <c r="A706" s="101"/>
      <c r="B706" s="102"/>
      <c r="C706" s="102"/>
      <c r="D706" s="102"/>
      <c r="E706" s="102"/>
      <c r="F706" s="102"/>
      <c r="G706" s="102"/>
      <c r="H706" s="102"/>
      <c r="I706" s="100"/>
      <c r="J706" s="100"/>
      <c r="K706" s="100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</row>
    <row r="707" spans="1:48" s="64" customFormat="1" ht="18">
      <c r="A707" s="101"/>
      <c r="B707" s="102"/>
      <c r="C707" s="102"/>
      <c r="D707" s="102"/>
      <c r="E707" s="102"/>
      <c r="F707" s="102"/>
      <c r="G707" s="102"/>
      <c r="H707" s="102"/>
      <c r="I707" s="100"/>
      <c r="J707" s="100"/>
      <c r="K707" s="100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</row>
    <row r="708" spans="1:48" s="64" customFormat="1" ht="18">
      <c r="A708" s="101"/>
      <c r="B708" s="102"/>
      <c r="C708" s="102"/>
      <c r="D708" s="102"/>
      <c r="E708" s="102"/>
      <c r="F708" s="102"/>
      <c r="G708" s="102"/>
      <c r="H708" s="102"/>
      <c r="I708" s="100"/>
      <c r="J708" s="100"/>
      <c r="K708" s="100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</row>
    <row r="709" spans="1:48" s="64" customFormat="1" ht="18">
      <c r="A709" s="101"/>
      <c r="B709" s="102"/>
      <c r="C709" s="102"/>
      <c r="D709" s="102"/>
      <c r="E709" s="102"/>
      <c r="F709" s="102"/>
      <c r="G709" s="102"/>
      <c r="H709" s="102"/>
      <c r="I709" s="100"/>
      <c r="J709" s="100"/>
      <c r="K709" s="100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</row>
    <row r="710" spans="1:48" s="64" customFormat="1" ht="18">
      <c r="A710" s="101"/>
      <c r="B710" s="102"/>
      <c r="C710" s="102"/>
      <c r="D710" s="102"/>
      <c r="E710" s="102"/>
      <c r="F710" s="102"/>
      <c r="G710" s="102"/>
      <c r="H710" s="102"/>
      <c r="I710" s="100"/>
      <c r="J710" s="100"/>
      <c r="K710" s="100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</row>
    <row r="711" spans="1:48" s="64" customFormat="1" ht="18">
      <c r="A711" s="101"/>
      <c r="B711" s="102"/>
      <c r="C711" s="102"/>
      <c r="D711" s="102"/>
      <c r="E711" s="102"/>
      <c r="F711" s="102"/>
      <c r="G711" s="102"/>
      <c r="H711" s="102"/>
      <c r="I711" s="100"/>
      <c r="J711" s="100"/>
      <c r="K711" s="100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</row>
    <row r="712" spans="1:48" s="64" customFormat="1" ht="18">
      <c r="A712" s="101"/>
      <c r="B712" s="102"/>
      <c r="C712" s="102"/>
      <c r="D712" s="102"/>
      <c r="E712" s="102"/>
      <c r="F712" s="102"/>
      <c r="G712" s="102"/>
      <c r="H712" s="102"/>
      <c r="I712" s="100"/>
      <c r="J712" s="100"/>
      <c r="K712" s="100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</row>
    <row r="713" spans="1:48" s="64" customFormat="1" ht="18">
      <c r="A713" s="101"/>
      <c r="B713" s="102"/>
      <c r="C713" s="102"/>
      <c r="D713" s="102"/>
      <c r="E713" s="102"/>
      <c r="F713" s="102"/>
      <c r="G713" s="102"/>
      <c r="H713" s="102"/>
      <c r="I713" s="100"/>
      <c r="J713" s="100"/>
      <c r="K713" s="100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</row>
    <row r="714" spans="1:48" s="64" customFormat="1" ht="18">
      <c r="A714" s="101"/>
      <c r="B714" s="102"/>
      <c r="C714" s="102"/>
      <c r="D714" s="102"/>
      <c r="E714" s="102"/>
      <c r="F714" s="102"/>
      <c r="G714" s="102"/>
      <c r="H714" s="102"/>
      <c r="I714" s="100"/>
      <c r="J714" s="100"/>
      <c r="K714" s="100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</row>
    <row r="715" spans="1:48" s="64" customFormat="1" ht="18">
      <c r="A715" s="101"/>
      <c r="B715" s="102"/>
      <c r="C715" s="102"/>
      <c r="D715" s="102"/>
      <c r="E715" s="102"/>
      <c r="F715" s="102"/>
      <c r="G715" s="102"/>
      <c r="H715" s="102"/>
      <c r="I715" s="100"/>
      <c r="J715" s="100"/>
      <c r="K715" s="100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</row>
    <row r="716" spans="1:48" s="64" customFormat="1" ht="18">
      <c r="A716" s="101"/>
      <c r="B716" s="102"/>
      <c r="C716" s="102"/>
      <c r="D716" s="102"/>
      <c r="E716" s="102"/>
      <c r="F716" s="102"/>
      <c r="G716" s="102"/>
      <c r="H716" s="102"/>
      <c r="I716" s="100"/>
      <c r="J716" s="100"/>
      <c r="K716" s="100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</row>
    <row r="717" spans="1:48" s="64" customFormat="1" ht="18">
      <c r="A717" s="101"/>
      <c r="B717" s="102"/>
      <c r="C717" s="102"/>
      <c r="D717" s="102"/>
      <c r="E717" s="102"/>
      <c r="F717" s="102"/>
      <c r="G717" s="102"/>
      <c r="H717" s="102"/>
      <c r="I717" s="100"/>
      <c r="J717" s="100"/>
      <c r="K717" s="100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</row>
    <row r="718" spans="1:48" s="64" customFormat="1" ht="18">
      <c r="A718" s="101"/>
      <c r="B718" s="102"/>
      <c r="C718" s="102"/>
      <c r="D718" s="102"/>
      <c r="E718" s="102"/>
      <c r="F718" s="102"/>
      <c r="G718" s="102"/>
      <c r="H718" s="102"/>
      <c r="I718" s="100"/>
      <c r="J718" s="100"/>
      <c r="K718" s="100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</row>
    <row r="719" spans="1:48" s="64" customFormat="1" ht="18">
      <c r="A719" s="101"/>
      <c r="B719" s="102"/>
      <c r="C719" s="102"/>
      <c r="D719" s="102"/>
      <c r="E719" s="102"/>
      <c r="F719" s="102"/>
      <c r="G719" s="102"/>
      <c r="H719" s="102"/>
      <c r="I719" s="100"/>
      <c r="J719" s="100"/>
      <c r="K719" s="100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</row>
    <row r="720" spans="1:48" s="64" customFormat="1" ht="18">
      <c r="A720" s="101"/>
      <c r="B720" s="102"/>
      <c r="C720" s="102"/>
      <c r="D720" s="102"/>
      <c r="E720" s="102"/>
      <c r="F720" s="102"/>
      <c r="G720" s="102"/>
      <c r="H720" s="102"/>
      <c r="I720" s="100"/>
      <c r="J720" s="100"/>
      <c r="K720" s="100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</row>
    <row r="721" spans="1:48" s="64" customFormat="1" ht="18">
      <c r="A721" s="101"/>
      <c r="B721" s="102"/>
      <c r="C721" s="102"/>
      <c r="D721" s="102"/>
      <c r="E721" s="102"/>
      <c r="F721" s="102"/>
      <c r="G721" s="102"/>
      <c r="H721" s="102"/>
      <c r="I721" s="100"/>
      <c r="J721" s="100"/>
      <c r="K721" s="100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</row>
    <row r="722" spans="1:48" s="64" customFormat="1" ht="18">
      <c r="A722" s="101"/>
      <c r="B722" s="102"/>
      <c r="C722" s="102"/>
      <c r="D722" s="102"/>
      <c r="E722" s="102"/>
      <c r="F722" s="102"/>
      <c r="G722" s="102"/>
      <c r="H722" s="102"/>
      <c r="I722" s="100"/>
      <c r="J722" s="100"/>
      <c r="K722" s="100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</row>
    <row r="723" spans="1:48" s="64" customFormat="1" ht="18">
      <c r="A723" s="101"/>
      <c r="B723" s="102"/>
      <c r="C723" s="102"/>
      <c r="D723" s="102"/>
      <c r="E723" s="102"/>
      <c r="F723" s="102"/>
      <c r="G723" s="102"/>
      <c r="H723" s="102"/>
      <c r="I723" s="100"/>
      <c r="J723" s="100"/>
      <c r="K723" s="100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</row>
    <row r="724" spans="1:48" s="64" customFormat="1" ht="18">
      <c r="A724" s="101"/>
      <c r="B724" s="102"/>
      <c r="C724" s="102"/>
      <c r="D724" s="102"/>
      <c r="E724" s="102"/>
      <c r="F724" s="102"/>
      <c r="G724" s="102"/>
      <c r="H724" s="102"/>
      <c r="I724" s="100"/>
      <c r="J724" s="100"/>
      <c r="K724" s="100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</row>
    <row r="725" spans="1:48" s="64" customFormat="1" ht="18">
      <c r="A725" s="101"/>
      <c r="B725" s="102"/>
      <c r="C725" s="102"/>
      <c r="D725" s="102"/>
      <c r="E725" s="102"/>
      <c r="F725" s="102"/>
      <c r="G725" s="102"/>
      <c r="H725" s="102"/>
      <c r="I725" s="100"/>
      <c r="J725" s="100"/>
      <c r="K725" s="100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</row>
    <row r="726" spans="1:48" s="64" customFormat="1" ht="18">
      <c r="A726" s="101"/>
      <c r="B726" s="102"/>
      <c r="C726" s="102"/>
      <c r="D726" s="102"/>
      <c r="E726" s="102"/>
      <c r="F726" s="102"/>
      <c r="G726" s="102"/>
      <c r="H726" s="102"/>
      <c r="I726" s="100"/>
      <c r="J726" s="100"/>
      <c r="K726" s="100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</row>
    <row r="727" spans="1:48" s="64" customFormat="1" ht="18">
      <c r="A727" s="101"/>
      <c r="B727" s="102"/>
      <c r="C727" s="102"/>
      <c r="D727" s="102"/>
      <c r="E727" s="102"/>
      <c r="F727" s="102"/>
      <c r="G727" s="102"/>
      <c r="H727" s="102"/>
      <c r="I727" s="100"/>
      <c r="J727" s="100"/>
      <c r="K727" s="100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</row>
    <row r="728" spans="1:48" s="64" customFormat="1" ht="18">
      <c r="A728" s="101"/>
      <c r="B728" s="102"/>
      <c r="C728" s="102"/>
      <c r="D728" s="102"/>
      <c r="E728" s="102"/>
      <c r="F728" s="102"/>
      <c r="G728" s="102"/>
      <c r="H728" s="102"/>
      <c r="I728" s="100"/>
      <c r="J728" s="100"/>
      <c r="K728" s="100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</row>
    <row r="729" spans="1:48" s="64" customFormat="1" ht="18">
      <c r="A729" s="101"/>
      <c r="B729" s="102"/>
      <c r="C729" s="102"/>
      <c r="D729" s="102"/>
      <c r="E729" s="102"/>
      <c r="F729" s="102"/>
      <c r="G729" s="102"/>
      <c r="H729" s="102"/>
      <c r="I729" s="100"/>
      <c r="J729" s="100"/>
      <c r="K729" s="100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</row>
    <row r="730" spans="1:48" s="64" customFormat="1" ht="18">
      <c r="A730" s="101"/>
      <c r="B730" s="102"/>
      <c r="C730" s="102"/>
      <c r="D730" s="102"/>
      <c r="E730" s="102"/>
      <c r="F730" s="102"/>
      <c r="G730" s="102"/>
      <c r="H730" s="102"/>
      <c r="I730" s="100"/>
      <c r="J730" s="100"/>
      <c r="K730" s="100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</row>
    <row r="731" spans="1:48" s="64" customFormat="1" ht="18">
      <c r="A731" s="101"/>
      <c r="B731" s="102"/>
      <c r="C731" s="102"/>
      <c r="D731" s="102"/>
      <c r="E731" s="102"/>
      <c r="F731" s="102"/>
      <c r="G731" s="102"/>
      <c r="H731" s="102"/>
      <c r="I731" s="100"/>
      <c r="J731" s="100"/>
      <c r="K731" s="100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</row>
    <row r="732" spans="1:48" s="64" customFormat="1" ht="18">
      <c r="A732" s="101"/>
      <c r="B732" s="102"/>
      <c r="C732" s="102"/>
      <c r="D732" s="102"/>
      <c r="E732" s="102"/>
      <c r="F732" s="102"/>
      <c r="G732" s="102"/>
      <c r="H732" s="102"/>
      <c r="I732" s="100"/>
      <c r="J732" s="100"/>
      <c r="K732" s="100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</row>
    <row r="733" spans="1:48" s="64" customFormat="1" ht="18">
      <c r="A733" s="101"/>
      <c r="B733" s="102"/>
      <c r="C733" s="102"/>
      <c r="D733" s="102"/>
      <c r="E733" s="102"/>
      <c r="F733" s="102"/>
      <c r="G733" s="102"/>
      <c r="H733" s="102"/>
      <c r="I733" s="100"/>
      <c r="J733" s="100"/>
      <c r="K733" s="100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</row>
    <row r="734" spans="1:48" s="64" customFormat="1" ht="18">
      <c r="A734" s="101"/>
      <c r="B734" s="102"/>
      <c r="C734" s="102"/>
      <c r="D734" s="102"/>
      <c r="E734" s="102"/>
      <c r="F734" s="102"/>
      <c r="G734" s="102"/>
      <c r="H734" s="102"/>
      <c r="I734" s="100"/>
      <c r="J734" s="100"/>
      <c r="K734" s="100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</row>
    <row r="735" spans="1:48" s="64" customFormat="1" ht="18">
      <c r="A735" s="101"/>
      <c r="B735" s="102"/>
      <c r="C735" s="102"/>
      <c r="D735" s="102"/>
      <c r="E735" s="102"/>
      <c r="F735" s="102"/>
      <c r="G735" s="102"/>
      <c r="H735" s="102"/>
      <c r="I735" s="100"/>
      <c r="J735" s="100"/>
      <c r="K735" s="100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</row>
    <row r="736" spans="1:48" s="64" customFormat="1" ht="18">
      <c r="A736" s="101"/>
      <c r="B736" s="102"/>
      <c r="C736" s="102"/>
      <c r="D736" s="102"/>
      <c r="E736" s="102"/>
      <c r="F736" s="102"/>
      <c r="G736" s="102"/>
      <c r="H736" s="102"/>
      <c r="I736" s="100"/>
      <c r="J736" s="100"/>
      <c r="K736" s="100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</row>
    <row r="737" spans="1:48" s="64" customFormat="1" ht="18">
      <c r="A737" s="101"/>
      <c r="B737" s="102"/>
      <c r="C737" s="102"/>
      <c r="D737" s="102"/>
      <c r="E737" s="102"/>
      <c r="F737" s="102"/>
      <c r="G737" s="102"/>
      <c r="H737" s="102"/>
      <c r="I737" s="100"/>
      <c r="J737" s="100"/>
      <c r="K737" s="100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</row>
    <row r="738" spans="1:48" s="64" customFormat="1" ht="18">
      <c r="A738" s="101"/>
      <c r="B738" s="102"/>
      <c r="C738" s="102"/>
      <c r="D738" s="102"/>
      <c r="E738" s="102"/>
      <c r="F738" s="102"/>
      <c r="G738" s="102"/>
      <c r="H738" s="102"/>
      <c r="I738" s="100"/>
      <c r="J738" s="100"/>
      <c r="K738" s="100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</row>
    <row r="739" spans="1:48" s="64" customFormat="1" ht="18">
      <c r="A739" s="101"/>
      <c r="B739" s="102"/>
      <c r="C739" s="102"/>
      <c r="D739" s="102"/>
      <c r="E739" s="102"/>
      <c r="F739" s="102"/>
      <c r="G739" s="102"/>
      <c r="H739" s="102"/>
      <c r="I739" s="100"/>
      <c r="J739" s="100"/>
      <c r="K739" s="100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</row>
    <row r="740" spans="1:48" s="64" customFormat="1" ht="18">
      <c r="A740" s="101"/>
      <c r="B740" s="102"/>
      <c r="C740" s="102"/>
      <c r="D740" s="102"/>
      <c r="E740" s="102"/>
      <c r="F740" s="102"/>
      <c r="G740" s="102"/>
      <c r="H740" s="102"/>
      <c r="I740" s="100"/>
      <c r="J740" s="100"/>
      <c r="K740" s="100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</row>
    <row r="741" spans="1:48" s="64" customFormat="1" ht="18">
      <c r="A741" s="101"/>
      <c r="B741" s="102"/>
      <c r="C741" s="102"/>
      <c r="D741" s="102"/>
      <c r="E741" s="102"/>
      <c r="F741" s="102"/>
      <c r="G741" s="102"/>
      <c r="H741" s="102"/>
      <c r="I741" s="100"/>
      <c r="J741" s="100"/>
      <c r="K741" s="100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</row>
    <row r="742" spans="1:48" s="64" customFormat="1" ht="18">
      <c r="A742" s="101"/>
      <c r="B742" s="102"/>
      <c r="C742" s="102"/>
      <c r="D742" s="102"/>
      <c r="E742" s="102"/>
      <c r="F742" s="102"/>
      <c r="G742" s="102"/>
      <c r="H742" s="102"/>
      <c r="I742" s="100"/>
      <c r="J742" s="100"/>
      <c r="K742" s="100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</row>
    <row r="743" spans="1:48" s="64" customFormat="1" ht="18">
      <c r="A743" s="101"/>
      <c r="B743" s="102"/>
      <c r="C743" s="102"/>
      <c r="D743" s="102"/>
      <c r="E743" s="102"/>
      <c r="F743" s="102"/>
      <c r="G743" s="102"/>
      <c r="H743" s="102"/>
      <c r="I743" s="100"/>
      <c r="J743" s="100"/>
      <c r="K743" s="100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</row>
    <row r="744" spans="1:48" s="64" customFormat="1" ht="18">
      <c r="A744" s="101"/>
      <c r="B744" s="102"/>
      <c r="C744" s="102"/>
      <c r="D744" s="102"/>
      <c r="E744" s="102"/>
      <c r="F744" s="102"/>
      <c r="G744" s="102"/>
      <c r="H744" s="102"/>
      <c r="I744" s="100"/>
      <c r="J744" s="100"/>
      <c r="K744" s="100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</row>
    <row r="745" spans="1:48" s="64" customFormat="1" ht="18">
      <c r="A745" s="101"/>
      <c r="B745" s="102"/>
      <c r="C745" s="102"/>
      <c r="D745" s="102"/>
      <c r="E745" s="102"/>
      <c r="F745" s="102"/>
      <c r="G745" s="102"/>
      <c r="H745" s="102"/>
      <c r="I745" s="100"/>
      <c r="J745" s="100"/>
      <c r="K745" s="100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</row>
    <row r="746" spans="1:48" s="64" customFormat="1" ht="18">
      <c r="A746" s="101"/>
      <c r="B746" s="102"/>
      <c r="C746" s="102"/>
      <c r="D746" s="102"/>
      <c r="E746" s="102"/>
      <c r="F746" s="102"/>
      <c r="G746" s="102"/>
      <c r="H746" s="102"/>
      <c r="I746" s="100"/>
      <c r="J746" s="100"/>
      <c r="K746" s="100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</row>
    <row r="747" spans="1:48" s="64" customFormat="1" ht="18">
      <c r="A747" s="101"/>
      <c r="B747" s="102"/>
      <c r="C747" s="102"/>
      <c r="D747" s="102"/>
      <c r="E747" s="102"/>
      <c r="F747" s="102"/>
      <c r="G747" s="102"/>
      <c r="H747" s="102"/>
      <c r="I747" s="100"/>
      <c r="J747" s="100"/>
      <c r="K747" s="100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</row>
    <row r="748" spans="1:48" s="64" customFormat="1" ht="18">
      <c r="A748" s="101"/>
      <c r="B748" s="102"/>
      <c r="C748" s="102"/>
      <c r="D748" s="102"/>
      <c r="E748" s="102"/>
      <c r="F748" s="102"/>
      <c r="G748" s="102"/>
      <c r="H748" s="102"/>
      <c r="I748" s="100"/>
      <c r="J748" s="100"/>
      <c r="K748" s="100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</row>
    <row r="749" spans="1:48" s="64" customFormat="1" ht="18">
      <c r="A749" s="101"/>
      <c r="B749" s="102"/>
      <c r="C749" s="102"/>
      <c r="D749" s="102"/>
      <c r="E749" s="102"/>
      <c r="F749" s="102"/>
      <c r="G749" s="102"/>
      <c r="H749" s="102"/>
      <c r="I749" s="100"/>
      <c r="J749" s="100"/>
      <c r="K749" s="100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</row>
    <row r="750" spans="1:48" s="64" customFormat="1" ht="18">
      <c r="A750" s="101"/>
      <c r="B750" s="102"/>
      <c r="C750" s="102"/>
      <c r="D750" s="102"/>
      <c r="E750" s="102"/>
      <c r="F750" s="102"/>
      <c r="G750" s="102"/>
      <c r="H750" s="102"/>
      <c r="I750" s="100"/>
      <c r="J750" s="100"/>
      <c r="K750" s="100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</row>
    <row r="751" spans="1:48" s="64" customFormat="1" ht="18">
      <c r="A751" s="101"/>
      <c r="B751" s="102"/>
      <c r="C751" s="102"/>
      <c r="D751" s="102"/>
      <c r="E751" s="102"/>
      <c r="F751" s="102"/>
      <c r="G751" s="102"/>
      <c r="H751" s="102"/>
      <c r="I751" s="100"/>
      <c r="J751" s="100"/>
      <c r="K751" s="100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</row>
    <row r="752" spans="1:48" s="64" customFormat="1" ht="18">
      <c r="A752" s="101"/>
      <c r="B752" s="102"/>
      <c r="C752" s="102"/>
      <c r="D752" s="102"/>
      <c r="E752" s="102"/>
      <c r="F752" s="102"/>
      <c r="G752" s="102"/>
      <c r="H752" s="102"/>
      <c r="I752" s="100"/>
      <c r="J752" s="100"/>
      <c r="K752" s="100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</row>
    <row r="753" spans="1:48" s="64" customFormat="1" ht="18">
      <c r="A753" s="101"/>
      <c r="B753" s="102"/>
      <c r="C753" s="102"/>
      <c r="D753" s="102"/>
      <c r="E753" s="102"/>
      <c r="F753" s="102"/>
      <c r="G753" s="102"/>
      <c r="H753" s="102"/>
      <c r="I753" s="100"/>
      <c r="J753" s="100"/>
      <c r="K753" s="100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</row>
    <row r="754" spans="1:48" s="64" customFormat="1" ht="18">
      <c r="A754" s="101"/>
      <c r="B754" s="102"/>
      <c r="C754" s="102"/>
      <c r="D754" s="102"/>
      <c r="E754" s="102"/>
      <c r="F754" s="102"/>
      <c r="G754" s="102"/>
      <c r="H754" s="102"/>
      <c r="I754" s="100"/>
      <c r="J754" s="100"/>
      <c r="K754" s="100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</row>
    <row r="755" spans="1:48" s="64" customFormat="1" ht="18">
      <c r="A755" s="101"/>
      <c r="B755" s="102"/>
      <c r="C755" s="102"/>
      <c r="D755" s="102"/>
      <c r="E755" s="102"/>
      <c r="F755" s="102"/>
      <c r="G755" s="102"/>
      <c r="H755" s="102"/>
      <c r="I755" s="100"/>
      <c r="J755" s="100"/>
      <c r="K755" s="100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</row>
    <row r="756" spans="1:48" s="64" customFormat="1" ht="18">
      <c r="A756" s="101"/>
      <c r="B756" s="102"/>
      <c r="C756" s="102"/>
      <c r="D756" s="102"/>
      <c r="E756" s="102"/>
      <c r="F756" s="102"/>
      <c r="G756" s="102"/>
      <c r="H756" s="102"/>
      <c r="I756" s="100"/>
      <c r="J756" s="100"/>
      <c r="K756" s="100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</row>
    <row r="757" spans="1:11" ht="18">
      <c r="A757" s="101"/>
      <c r="B757" s="102"/>
      <c r="C757" s="102"/>
      <c r="D757" s="102"/>
      <c r="E757" s="102"/>
      <c r="F757" s="102"/>
      <c r="G757" s="102"/>
      <c r="H757" s="102"/>
      <c r="I757" s="100"/>
      <c r="J757" s="100"/>
      <c r="K757" s="100"/>
    </row>
    <row r="758" spans="1:11" ht="18">
      <c r="A758" s="101"/>
      <c r="B758" s="102"/>
      <c r="C758" s="102"/>
      <c r="D758" s="102"/>
      <c r="E758" s="102"/>
      <c r="F758" s="102"/>
      <c r="G758" s="102"/>
      <c r="H758" s="102"/>
      <c r="I758" s="100"/>
      <c r="J758" s="100"/>
      <c r="K758" s="100"/>
    </row>
    <row r="759" spans="1:11" ht="18">
      <c r="A759" s="101"/>
      <c r="B759" s="102"/>
      <c r="C759" s="102"/>
      <c r="D759" s="102"/>
      <c r="E759" s="102"/>
      <c r="F759" s="102"/>
      <c r="G759" s="102"/>
      <c r="H759" s="102"/>
      <c r="I759" s="100"/>
      <c r="J759" s="100"/>
      <c r="K759" s="100"/>
    </row>
    <row r="760" spans="1:11" ht="18">
      <c r="A760" s="101"/>
      <c r="B760" s="102"/>
      <c r="C760" s="102"/>
      <c r="D760" s="102"/>
      <c r="E760" s="102"/>
      <c r="F760" s="102"/>
      <c r="G760" s="102"/>
      <c r="H760" s="102"/>
      <c r="I760" s="100"/>
      <c r="J760" s="100"/>
      <c r="K760" s="100"/>
    </row>
    <row r="761" spans="1:11" ht="18">
      <c r="A761" s="101"/>
      <c r="B761" s="102"/>
      <c r="C761" s="102"/>
      <c r="D761" s="102"/>
      <c r="E761" s="102"/>
      <c r="F761" s="102"/>
      <c r="G761" s="102"/>
      <c r="H761" s="102"/>
      <c r="I761" s="100"/>
      <c r="J761" s="100"/>
      <c r="K761" s="100"/>
    </row>
    <row r="762" spans="1:11" ht="18">
      <c r="A762" s="101"/>
      <c r="B762" s="102"/>
      <c r="C762" s="102"/>
      <c r="D762" s="102"/>
      <c r="E762" s="102"/>
      <c r="F762" s="102"/>
      <c r="G762" s="102"/>
      <c r="H762" s="102"/>
      <c r="I762" s="100"/>
      <c r="J762" s="100"/>
      <c r="K762" s="100"/>
    </row>
    <row r="763" spans="1:11" ht="18">
      <c r="A763" s="101"/>
      <c r="B763" s="102"/>
      <c r="C763" s="102"/>
      <c r="D763" s="102"/>
      <c r="E763" s="102"/>
      <c r="F763" s="102"/>
      <c r="G763" s="102"/>
      <c r="H763" s="102"/>
      <c r="I763" s="100"/>
      <c r="J763" s="100"/>
      <c r="K763" s="100"/>
    </row>
    <row r="764" spans="1:11" ht="18">
      <c r="A764" s="101"/>
      <c r="B764" s="102"/>
      <c r="C764" s="102"/>
      <c r="D764" s="102"/>
      <c r="E764" s="102"/>
      <c r="F764" s="102"/>
      <c r="G764" s="102"/>
      <c r="H764" s="102"/>
      <c r="I764" s="100"/>
      <c r="J764" s="100"/>
      <c r="K764" s="100"/>
    </row>
    <row r="765" spans="1:11" ht="18">
      <c r="A765" s="101"/>
      <c r="B765" s="102"/>
      <c r="C765" s="102"/>
      <c r="D765" s="102"/>
      <c r="E765" s="102"/>
      <c r="F765" s="102"/>
      <c r="G765" s="102"/>
      <c r="H765" s="102"/>
      <c r="I765" s="100"/>
      <c r="J765" s="100"/>
      <c r="K765" s="100"/>
    </row>
    <row r="766" spans="1:11" ht="18">
      <c r="A766" s="101"/>
      <c r="B766" s="102"/>
      <c r="C766" s="102"/>
      <c r="D766" s="102"/>
      <c r="E766" s="102"/>
      <c r="F766" s="102"/>
      <c r="G766" s="102"/>
      <c r="H766" s="102"/>
      <c r="I766" s="100"/>
      <c r="J766" s="100"/>
      <c r="K766" s="100"/>
    </row>
    <row r="767" spans="1:9" ht="18">
      <c r="A767" s="101"/>
      <c r="B767" s="102"/>
      <c r="C767" s="102"/>
      <c r="D767" s="102"/>
      <c r="E767" s="102"/>
      <c r="F767" s="102"/>
      <c r="G767" s="102"/>
      <c r="H767" s="102"/>
      <c r="I767" s="100"/>
    </row>
    <row r="768" spans="1:9" ht="18">
      <c r="A768" s="101"/>
      <c r="B768" s="102"/>
      <c r="C768" s="102"/>
      <c r="D768" s="102"/>
      <c r="E768" s="102"/>
      <c r="F768" s="102"/>
      <c r="G768" s="102"/>
      <c r="H768" s="102"/>
      <c r="I768" s="100"/>
    </row>
    <row r="769" spans="1:9" ht="18">
      <c r="A769" s="101"/>
      <c r="B769" s="102"/>
      <c r="C769" s="102"/>
      <c r="D769" s="102"/>
      <c r="E769" s="102"/>
      <c r="F769" s="102"/>
      <c r="G769" s="102"/>
      <c r="H769" s="102"/>
      <c r="I769" s="100"/>
    </row>
    <row r="770" spans="1:9" ht="18">
      <c r="A770" s="101"/>
      <c r="B770" s="102"/>
      <c r="C770" s="102"/>
      <c r="D770" s="102"/>
      <c r="E770" s="102"/>
      <c r="F770" s="102"/>
      <c r="G770" s="102"/>
      <c r="H770" s="102"/>
      <c r="I770" s="100"/>
    </row>
    <row r="771" spans="1:9" ht="18">
      <c r="A771" s="101"/>
      <c r="B771" s="102"/>
      <c r="C771" s="102"/>
      <c r="D771" s="102"/>
      <c r="E771" s="102"/>
      <c r="F771" s="102"/>
      <c r="G771" s="102"/>
      <c r="H771" s="102"/>
      <c r="I771" s="100"/>
    </row>
  </sheetData>
  <sheetProtection/>
  <mergeCells count="9">
    <mergeCell ref="A517:K517"/>
    <mergeCell ref="E1:K1"/>
    <mergeCell ref="A2:K2"/>
    <mergeCell ref="Q5:Q6"/>
    <mergeCell ref="R5:R6"/>
    <mergeCell ref="M5:M6"/>
    <mergeCell ref="N5:N6"/>
    <mergeCell ref="O5:O6"/>
    <mergeCell ref="P5:P6"/>
  </mergeCells>
  <printOptions horizontalCentered="1"/>
  <pageMargins left="0.3937007874015748" right="0.1968503937007874" top="0.7874015748031497" bottom="0.3937007874015748" header="0" footer="0"/>
  <pageSetup horizontalDpi="600" verticalDpi="600" orientation="portrait" paperSize="9" scale="90" r:id="rId1"/>
  <headerFooter alignWithMargins="0">
    <oddHeader xml:space="preserve">&amp;C &amp;P </oddHeader>
  </headerFooter>
  <rowBreaks count="13" manualBreakCount="13">
    <brk id="29" max="10" man="1"/>
    <brk id="57" max="10" man="1"/>
    <brk id="85" max="10" man="1"/>
    <brk id="113" max="10" man="1"/>
    <brk id="143" max="10" man="1"/>
    <brk id="202" max="10" man="1"/>
    <brk id="234" max="10" man="1"/>
    <brk id="266" max="10" man="1"/>
    <brk id="296" max="10" man="1"/>
    <brk id="330" max="10" man="1"/>
    <brk id="363" max="10" man="1"/>
    <brk id="385" max="10" man="1"/>
    <brk id="520" max="10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</cp:lastModifiedBy>
  <cp:lastPrinted>2014-01-15T07:46:22Z</cp:lastPrinted>
  <dcterms:created xsi:type="dcterms:W3CDTF">2006-11-13T05:36:17Z</dcterms:created>
  <dcterms:modified xsi:type="dcterms:W3CDTF">2014-01-15T07:46:34Z</dcterms:modified>
  <cp:category/>
  <cp:version/>
  <cp:contentType/>
  <cp:contentStatus/>
</cp:coreProperties>
</file>